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macbookpro/Desktop/"/>
    </mc:Choice>
  </mc:AlternateContent>
  <xr:revisionPtr revIDLastSave="0" documentId="13_ncr:1_{B6525886-7DEF-3947-857B-2A2C415BAE8D}" xr6:coauthVersionLast="47" xr6:coauthVersionMax="47" xr10:uidLastSave="{00000000-0000-0000-0000-000000000000}"/>
  <bookViews>
    <workbookView xWindow="0" yWindow="500" windowWidth="25600" windowHeight="14260" xr2:uid="{00000000-000D-0000-FFFF-FFFF00000000}"/>
  </bookViews>
  <sheets>
    <sheet name="Juba Consumer Basket" sheetId="1" r:id="rId1"/>
    <sheet name="Annual Budget Data (Edu &amp; Agri)" sheetId="2" r:id="rId2"/>
    <sheet name="Annual Budget Sources" sheetId="3"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P102" i="1" l="1"/>
  <c r="O102" i="1"/>
  <c r="N102" i="1"/>
  <c r="M102" i="1"/>
  <c r="L102" i="1"/>
  <c r="K102" i="1"/>
  <c r="J102" i="1"/>
  <c r="I102" i="1"/>
  <c r="H102" i="1"/>
  <c r="G102" i="1"/>
  <c r="P90" i="1"/>
  <c r="P91" i="1" s="1"/>
  <c r="O90" i="1"/>
  <c r="O91" i="1" s="1"/>
  <c r="N90" i="1"/>
  <c r="N91" i="1" s="1"/>
  <c r="M90" i="1"/>
  <c r="M91" i="1" s="1"/>
  <c r="L90" i="1"/>
  <c r="L91" i="1" s="1"/>
  <c r="K90" i="1"/>
  <c r="K91" i="1" s="1"/>
  <c r="J90" i="1"/>
  <c r="J91" i="1" s="1"/>
  <c r="I90" i="1"/>
  <c r="I91" i="1" s="1"/>
  <c r="H90" i="1"/>
  <c r="H91" i="1" s="1"/>
  <c r="G90" i="1"/>
  <c r="N55" i="1"/>
  <c r="J55" i="1"/>
  <c r="P54" i="1"/>
  <c r="O54" i="1"/>
  <c r="P55" i="1" s="1"/>
  <c r="N54" i="1"/>
  <c r="M54" i="1"/>
  <c r="M55" i="1" s="1"/>
  <c r="L54" i="1"/>
  <c r="K54" i="1"/>
  <c r="L55" i="1" s="1"/>
  <c r="J54" i="1"/>
  <c r="I54" i="1"/>
  <c r="I55" i="1" s="1"/>
  <c r="H54" i="1"/>
  <c r="G54" i="1"/>
  <c r="H55" i="1" s="1"/>
  <c r="P33" i="1"/>
  <c r="P34" i="1" s="1"/>
  <c r="O33" i="1"/>
  <c r="O34" i="1" s="1"/>
  <c r="N33" i="1"/>
  <c r="N34" i="1" s="1"/>
  <c r="M33" i="1"/>
  <c r="M34" i="1" s="1"/>
  <c r="L33" i="1"/>
  <c r="L34" i="1" s="1"/>
  <c r="K33" i="1"/>
  <c r="K34" i="1" s="1"/>
  <c r="J33" i="1"/>
  <c r="J34" i="1" s="1"/>
  <c r="I33" i="1"/>
  <c r="I34" i="1" s="1"/>
  <c r="H33" i="1"/>
  <c r="H34" i="1" s="1"/>
  <c r="G33" i="1"/>
  <c r="K55" i="1" l="1"/>
  <c r="O55" i="1"/>
</calcChain>
</file>

<file path=xl/sharedStrings.xml><?xml version="1.0" encoding="utf-8"?>
<sst xmlns="http://schemas.openxmlformats.org/spreadsheetml/2006/main" count="288" uniqueCount="209">
  <si>
    <t>Sources, assumptions and caveats</t>
  </si>
  <si>
    <t>South Sudan: Total Annual Budget vs Education and Agriculture, FY2011/12 to FY2025/26</t>
  </si>
  <si>
    <t>BASIC FOOD STUFFS</t>
  </si>
  <si>
    <t>Assumptions used in Budget Data (FY2023/24 agriculture estimate)</t>
  </si>
  <si>
    <t>Natural Resources &amp; Rural Development sector, FY2023/24 approved (SSP bn)</t>
  </si>
  <si>
    <t>MoFP Approved Budget Book FY2023/24, Table 17 (SSP 65,413,066,555)</t>
  </si>
  <si>
    <t>Ministry of Agriculture &amp; Food Security share of that sector</t>
  </si>
  <si>
    <t>ISPR 'National Budget Analysis Report 2023-2024' (75.1%)</t>
  </si>
  <si>
    <t>Derived: Agriculture allocation FY2023/24 (SSP bn)</t>
  </si>
  <si>
    <t>Estimate, not a published line item</t>
  </si>
  <si>
    <t>Source list</t>
  </si>
  <si>
    <t>Source: Konyo Konyo Market (1st Monday of each month)</t>
  </si>
  <si>
    <t>FY2011/12</t>
  </si>
  <si>
    <t>World Bank, 'Public Expenditures in South Sudan: Are They Delivering?' (SSP 5.9bn approved 2011 budget); GRSS 2012-13 Budget Speech (9-month spend SSP 8.1bn). cabri-sbo.org / documents1.worldbank.org</t>
  </si>
  <si>
    <t>FY2012/13</t>
  </si>
  <si>
    <t>GRSS 2012-13 Budget Speech: government budget SSP 6.4bn, plus SSP 3.9bn planned donor spending. cabri-sbo.org</t>
  </si>
  <si>
    <t>FY2013/14 to FY2018/19 (education)</t>
  </si>
  <si>
    <t>MoGEI and UNICEF, South Sudan 2019 Education Budget Brief: allocation shares (Fig. 4) and MoGEI budget execution (Fig. 12). unicef.org/esa/media/4301/file</t>
  </si>
  <si>
    <t>FY2016/17 total</t>
  </si>
  <si>
    <t>World Bank South Sudan Economic Update (2016/17 budget proposal, ~SSP 33.3bn domestically financed). documents1.worldbank.org/curated/en/806291508505062484/pdf/120563-WP-SSEUUpdatefinal-PUBLIC.pdf</t>
  </si>
  <si>
    <t>ID</t>
  </si>
  <si>
    <t>FY2017/18 to FY2019/20 totals</t>
  </si>
  <si>
    <t>MoFP/UNICEF National Budget Briefs 2019 and 2019/20 (SSP 46bn, 82bn, 208bn). unicef.org/southsudan/media/6361/file</t>
  </si>
  <si>
    <t>FY2020/21 and FY2021/22</t>
  </si>
  <si>
    <t>MoFP/UNICEF National Budget Brief FY2021/22 (Aug 2022): ceilings by sector, education shares, H1 FY2021/22 spending. mofep-grss.org</t>
  </si>
  <si>
    <t>SUB-ID</t>
  </si>
  <si>
    <t>FY2022/23 and FY2023/24</t>
  </si>
  <si>
    <t>Category</t>
  </si>
  <si>
    <t>MoFP Approved Budget Book FY2023/24 (macro outlook, Tables 14-19). mofp.gov.ss/doc/2023-24BudgetBookmacrooutlook.pdf; ISPR National Budget Analysis 2023-24 (ispr-ss.org)</t>
  </si>
  <si>
    <t>EDUCATION</t>
  </si>
  <si>
    <t>Type</t>
  </si>
  <si>
    <t>FY2024/25</t>
  </si>
  <si>
    <t>MoFP statement on tabling of FY2024/25 budget (SSP 4.172tn limit; SSP 255bn for agriculture). mofp.gov.ss/?p=10085; Sudans Post on the 10% agriculture pledge</t>
  </si>
  <si>
    <t xml:space="preserve">Commodity </t>
  </si>
  <si>
    <t>FY2025/26</t>
  </si>
  <si>
    <t xml:space="preserve">Unit </t>
  </si>
  <si>
    <t>Radio Tamazuj and Sudans Post (Nov 2025): SSP 7.0tn budget approved by cabinet; revenue 7.00tn vs expenditure 8.58tn.</t>
  </si>
  <si>
    <t>Month/Price (SSP)</t>
  </si>
  <si>
    <t>Caveats</t>
  </si>
  <si>
    <t>AGRICULTURE</t>
  </si>
  <si>
    <t>All amounts are nominal SSP billions. The pound lost most of its value over this period (inflation above 80% in 2018, large devaluations in 2022-24), so totals are NOT comparable across years in real terms. Percentages are the better comparison.</t>
  </si>
  <si>
    <t>Allocation' means the approved or planned budget figure. 'Disbursed' means actual spending/outturn. South Sudan has no fully functioning integrated financial management system and publishes little audited outturn data by ministry, so disbursement data is sparse.</t>
  </si>
  <si>
    <t>Fiscal Year</t>
  </si>
  <si>
    <t>Blank cells mean I could not find a reliable published figure. They are not zeros. FY2013/14-FY2016/17 have education shares but no usable total budget, so SSP amounts cannot be computed.</t>
  </si>
  <si>
    <t>Education shares for FY2013/14-FY2018/19 combine the two education ministries (MoGEI + MoHEST). Execution rates are for MoGEI only.</t>
  </si>
  <si>
    <t>Total Annual Budget (SSP bn)</t>
  </si>
  <si>
    <t>FY2021/22 'disbursed' is July-December 2021 only (half a year), shown to indicate the execution problem, not a full-year outturn.</t>
  </si>
  <si>
    <t>Totals differ by source and stage (proposal vs approved vs revised, with or without debt amortization and oil transfers). The basis used is stated in the Notes column of Budget Data.</t>
  </si>
  <si>
    <t>Allocation (SSP bn)</t>
  </si>
  <si>
    <t>Agriculture figures are the hardest to find. Ministry-level figures are not consistently published. FY2021/22 (~2%) is a ministerial statement, FY2023/24 is derived (see top of this sheet), FY2024/25 is the Finance Minister's earmark.</t>
  </si>
  <si>
    <t>% of Total annual Budget</t>
  </si>
  <si>
    <t>Disbursed (SSP bn)</t>
  </si>
  <si>
    <t>To extend this: the MoFP Approved Budget Books for each year (mofp.gov.ss) contain the sector tables for the blank years, and the National Budget Briefs from UNICEF/MoFP cover FY2018/19 to FY2022/23.</t>
  </si>
  <si>
    <t>Disbursed % of Allocation</t>
  </si>
  <si>
    <t>Disbursed % of Total Budget</t>
  </si>
  <si>
    <t>% of Total Budget</t>
  </si>
  <si>
    <t>Sept 2026</t>
  </si>
  <si>
    <t>Data basis and notes</t>
  </si>
  <si>
    <t>cereals</t>
  </si>
  <si>
    <t>Grain</t>
  </si>
  <si>
    <t>Original approved 2011 budget SSP 5.9bn. Actual spending Jul 2011-Mar 2012 alone was SSP 8.1bn. Sector split not found.</t>
  </si>
  <si>
    <t>Sorghum (Uganda)</t>
  </si>
  <si>
    <t>Sack (60kg)</t>
  </si>
  <si>
    <t>Government budget SSP 6.4bn (excludes SSP 3.9bn planned donor spending). Sector split not found.</t>
  </si>
  <si>
    <t>FY2013/14</t>
  </si>
  <si>
    <t>Education share and MoGEI execution from UNICEF/MoGEI 2019 brief. Total budget not found, so SSP amounts not computed.</t>
  </si>
  <si>
    <t>FY2014/15</t>
  </si>
  <si>
    <t>Sorghum (South Sudan)</t>
  </si>
  <si>
    <t>Education share and MoGEI execution from UNICEF/MoGEI 2019 brief. Total budget not found.</t>
  </si>
  <si>
    <t>FY2015/16</t>
  </si>
  <si>
    <t>Maize</t>
  </si>
  <si>
    <t>FY2016/17</t>
  </si>
  <si>
    <t>Flour</t>
  </si>
  <si>
    <t>Total is the budget proposal (~SSP 33.3bn domestically financed, World Bank): verify against final approved. Only Q3 execution (24%) exists, not shown.</t>
  </si>
  <si>
    <t>Wheat</t>
  </si>
  <si>
    <t>1kg</t>
  </si>
  <si>
    <t>FY2017/18</t>
  </si>
  <si>
    <t>Total SSP 46bn (UNICEF brief). MoGEI execution 86%.</t>
  </si>
  <si>
    <t>FY2018/19</t>
  </si>
  <si>
    <t>Approved SSP 82bn. Source also reports education at SSP 7.6bn. Execution not found.</t>
  </si>
  <si>
    <t>-</t>
  </si>
  <si>
    <t>Aish (bread)</t>
  </si>
  <si>
    <t>FY2019/20</t>
  </si>
  <si>
    <t>Loaf</t>
  </si>
  <si>
    <t>Approved SSP 208bn. UNICEF press release gives 5.6% for education.</t>
  </si>
  <si>
    <t>FY2020/21</t>
  </si>
  <si>
    <t>Supa</t>
  </si>
  <si>
    <t>Rice</t>
  </si>
  <si>
    <t>Indicative ceilings (scenario 2), SSP 218.19bn. Education reported as ~SSP 25bn.</t>
  </si>
  <si>
    <t>FY2021/22</t>
  </si>
  <si>
    <t>Total = SSP 354.4bn expenditure ceiling behind the sector shares (resource envelope table shows 373.97bn). Disbursed = Jul-Dec 2021 only (half year). Agriculture ~2% is a ministerial statement (Apr 2022).</t>
  </si>
  <si>
    <t>Basmati</t>
  </si>
  <si>
    <t>FY2022/23</t>
  </si>
  <si>
    <t>Pulses</t>
  </si>
  <si>
    <t>Yellow</t>
  </si>
  <si>
    <t>Approved SSP 1,392.9bn incl. amortization (outturn on chapter basis SSP 1,057.8bn excl. oil transfers). Sector split not retrieved.</t>
  </si>
  <si>
    <t>Adas (lentil)</t>
  </si>
  <si>
    <t>FY2023/24</t>
  </si>
  <si>
    <t>Approved SSP 2,105bn incl. amortization. Education from MoFP Table 17 (ISPR cites 173.8bn). Agriculture derived: 75.1% of the Natural Resources sector (see Sources). Disbursement not found.</t>
  </si>
  <si>
    <t>Brown</t>
  </si>
  <si>
    <t>Cabinet spending limit SSP 4.172tn (approved ~4.2tn). Agriculture = SSP 255bn earmark per Finance Minister; the 10% pledge was not what the figure shows. Education not found.</t>
  </si>
  <si>
    <t>Ful (fava bean)</t>
  </si>
  <si>
    <t>SSP 7.0tn budget (revenue basis; expenditure SSP 8.58tn with SSP 1.58tn deficit), approved ~6 months late. Sector split not found.</t>
  </si>
  <si>
    <t>Green</t>
  </si>
  <si>
    <t>Janjaro (beans)</t>
  </si>
  <si>
    <t>Sweetener</t>
  </si>
  <si>
    <t>White</t>
  </si>
  <si>
    <t>Sugar</t>
  </si>
  <si>
    <t>National Legislations and International Benchmark</t>
  </si>
  <si>
    <t>Disbursed % of Allocation shows how much of the sector's budget was actually spent. Disbursed % of Total Budget compares the actual spend against the whole national budget.</t>
  </si>
  <si>
    <t>Targets for reference: education 20% of budget (Incheon Declaration), national target 10% (General Education Act 2012); agriculture 10% (Maputo/Malabo Declaration).</t>
  </si>
  <si>
    <t>Salt</t>
  </si>
  <si>
    <t>Protein</t>
  </si>
  <si>
    <t>Meat</t>
  </si>
  <si>
    <t>Goat (Chevon)</t>
  </si>
  <si>
    <t>Cow (Beef)</t>
  </si>
  <si>
    <t>Fish (Tilapia)</t>
  </si>
  <si>
    <t>Cooking Essentials</t>
  </si>
  <si>
    <t>Sunflower</t>
  </si>
  <si>
    <t>Cooking Oil</t>
  </si>
  <si>
    <t>1 ltr</t>
  </si>
  <si>
    <t>Sesame</t>
  </si>
  <si>
    <t>600ml</t>
  </si>
  <si>
    <t>Groundnut (zeit foul)</t>
  </si>
  <si>
    <t>1.5 ltr</t>
  </si>
  <si>
    <t>Roots and Vegetables</t>
  </si>
  <si>
    <t>Onions (Kenya)</t>
  </si>
  <si>
    <t>Tomato</t>
  </si>
  <si>
    <t>Potato</t>
  </si>
  <si>
    <t>Okra</t>
  </si>
  <si>
    <t>Dry</t>
  </si>
  <si>
    <t>Water</t>
  </si>
  <si>
    <t>bottled</t>
  </si>
  <si>
    <t>Aqua'na</t>
  </si>
  <si>
    <t>TOTAL</t>
  </si>
  <si>
    <t>% change vs previous month</t>
  </si>
  <si>
    <t>N/A</t>
  </si>
  <si>
    <t>ENERGY AND FUELS</t>
  </si>
  <si>
    <t>Source: Gazpet Thonypiny Petrol Station; NilePet Mobil Petrol Station; Hass Gas Atlabara Petrol Station; Pacific Station 1 - Gudele Road; JEDCO (1st of each month)</t>
  </si>
  <si>
    <t>Fuel Type</t>
  </si>
  <si>
    <t>Station</t>
  </si>
  <si>
    <t>Unit</t>
  </si>
  <si>
    <t>Petrol</t>
  </si>
  <si>
    <t>Gazpet Petrol Station (Thongpiny)</t>
  </si>
  <si>
    <t>1 Ltr</t>
  </si>
  <si>
    <t>Diesel</t>
  </si>
  <si>
    <t>Cooking Gas (LPG)</t>
  </si>
  <si>
    <t>Brand</t>
  </si>
  <si>
    <t>NipGas</t>
  </si>
  <si>
    <t>12.5kg</t>
  </si>
  <si>
    <t>Out of Stock</t>
  </si>
  <si>
    <t>Out of stock</t>
  </si>
  <si>
    <t>Hass</t>
  </si>
  <si>
    <t>13kg</t>
  </si>
  <si>
    <t>Pacific</t>
  </si>
  <si>
    <t>Charcoal</t>
  </si>
  <si>
    <t>Sack</t>
  </si>
  <si>
    <t>Electricity (JEDCO)</t>
  </si>
  <si>
    <t>Consumption (Residential)</t>
  </si>
  <si>
    <t>Cost (USD/kWh)</t>
  </si>
  <si>
    <t xml:space="preserve">&lt; = 100 kWh </t>
  </si>
  <si>
    <t>1 kWh</t>
  </si>
  <si>
    <t xml:space="preserve">&gt; 100 kWh </t>
  </si>
  <si>
    <t>Subtotal</t>
  </si>
  <si>
    <t>%Change from previous month</t>
  </si>
  <si>
    <t>NOTE</t>
  </si>
  <si>
    <t xml:space="preserve">JEDCO uses selling prices instead of buying prices </t>
  </si>
  <si>
    <t>NETWORK AND COMMUNICATION</t>
  </si>
  <si>
    <t>Sources: MTN; Digitel; Zain (1st of each month)</t>
  </si>
  <si>
    <t>Telcom Provider</t>
  </si>
  <si>
    <t>Cost Item</t>
  </si>
  <si>
    <t>Zain</t>
  </si>
  <si>
    <t>Data (monthly subscription) - 7GB+7GB</t>
  </si>
  <si>
    <t>Call per minute</t>
  </si>
  <si>
    <t>SMS</t>
  </si>
  <si>
    <t>Digitel</t>
  </si>
  <si>
    <t>Data (monthly subscription) -10.5GB</t>
  </si>
  <si>
    <t>MTN</t>
  </si>
  <si>
    <t>Data (monthly subscription) - 20GB</t>
  </si>
  <si>
    <t xml:space="preserve">TRANSPORT </t>
  </si>
  <si>
    <t>Mode</t>
  </si>
  <si>
    <t>Route/Segment</t>
  </si>
  <si>
    <t>Jan 2026</t>
  </si>
  <si>
    <t>Feb 2026</t>
  </si>
  <si>
    <t>Mar 2026</t>
  </si>
  <si>
    <t>Apr 2026</t>
  </si>
  <si>
    <t>May 2026</t>
  </si>
  <si>
    <t>Jun 2026</t>
  </si>
  <si>
    <t>Jul 2026</t>
  </si>
  <si>
    <t>Aug 2026</t>
  </si>
  <si>
    <t>Oct 2026</t>
  </si>
  <si>
    <t>Nov 2026</t>
  </si>
  <si>
    <t>Dec 2026</t>
  </si>
  <si>
    <t>Raksha (connecting routes)</t>
  </si>
  <si>
    <t>Mangateen - Downtown Juba</t>
  </si>
  <si>
    <t>Gudele - Downtown Juba</t>
  </si>
  <si>
    <t>Sherikat - Downtown Juba</t>
  </si>
  <si>
    <t>Bus/mousalat (Direct Routes)</t>
  </si>
  <si>
    <t>Sherikat- Downtown Juba</t>
  </si>
  <si>
    <t xml:space="preserve">% change from previous month </t>
  </si>
  <si>
    <t>MACRO INDICATORS - SSP/USD EXCHANGE RATE</t>
  </si>
  <si>
    <t>Sub Total</t>
  </si>
  <si>
    <t>Source: Bank of South Sudan (Facebook); Forex Exchanges Airport Road (1st of every month)</t>
  </si>
  <si>
    <t>Rate Type</t>
  </si>
  <si>
    <t>Month/Rate (SSP)</t>
  </si>
  <si>
    <t>Official Rate (BoSS)</t>
  </si>
  <si>
    <t>Buying</t>
  </si>
  <si>
    <t>Black market/Parallel rate</t>
  </si>
  <si>
    <t>Black market premium over the Official rates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</si>
</sst>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m\ yyyy"/>
    <numFmt numFmtId="166" formatCode="#,##0.00;\(#,##0.00\)"/>
  </numFmts>
  <fonts count="10">
    <font>
      <sz val="10"/>
      <color rgb="FF000000"/>
      <name val="Arial"/>
      <scheme val="minor"/>
    </font>
    <font>
      <b/>
      <sz val="12"/>
      <color rgb="FF000000"/>
      <name val="&quot;Times New Roman&quot;"/>
    </font>
    <font>
      <sz val="10"/>
      <name val="Arial"/>
    </font>
    <font>
      <sz val="12"/>
      <color rgb="FF000000"/>
      <name val="&quot;Times New Roman&quot;"/>
    </font>
    <font>
      <b/>
      <sz val="12"/>
      <color rgb="FF000000"/>
      <name val="Times New Roman"/>
    </font>
    <font>
      <b/>
      <sz val="12"/>
      <color theme="1"/>
      <name val="Times New Roman"/>
    </font>
    <font>
      <sz val="12"/>
      <color rgb="FF000000"/>
      <name val="Times New Roman"/>
    </font>
    <font>
      <sz val="12"/>
      <color theme="1"/>
      <name val="Times New Roman"/>
    </font>
    <font>
      <sz val="10"/>
      <color theme="1"/>
      <name val="Arial"/>
      <scheme val="minor"/>
    </font>
    <font>
      <b/>
      <sz val="12"/>
      <color rgb="FF1155CC"/>
      <name val="Times New Roman"/>
    </font>
  </fonts>
  <fills count="2">
    <fill>
      <patternFill patternType="none"/>
    </fill>
    <fill>
      <patternFill patternType="gray125"/>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102">
    <xf numFmtId="0" fontId="0" fillId="0" borderId="0" xfId="0"/>
    <xf numFmtId="0" fontId="3" fillId="0" borderId="4" xfId="0" applyFont="1" applyBorder="1"/>
    <xf numFmtId="0" fontId="1" fillId="0" borderId="4" xfId="0" applyFont="1" applyBorder="1"/>
    <xf numFmtId="0" fontId="3" fillId="0" borderId="4" xfId="0" applyFont="1" applyBorder="1" applyAlignment="1">
      <alignment horizontal="right"/>
    </xf>
    <xf numFmtId="10" fontId="3" fillId="0" borderId="4" xfId="0" applyNumberFormat="1" applyFont="1" applyBorder="1" applyAlignment="1">
      <alignment horizontal="right"/>
    </xf>
    <xf numFmtId="0" fontId="6" fillId="0" borderId="4" xfId="0" applyFont="1" applyBorder="1" applyAlignment="1">
      <alignment horizontal="center" vertical="center"/>
    </xf>
    <xf numFmtId="0" fontId="1" fillId="0" borderId="4" xfId="0" applyFont="1" applyBorder="1" applyAlignment="1">
      <alignment vertical="top"/>
    </xf>
    <xf numFmtId="0" fontId="3" fillId="0" borderId="4" xfId="0" applyFont="1" applyBorder="1" applyAlignment="1">
      <alignment vertical="top"/>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4" xfId="0" applyFont="1" applyBorder="1" applyAlignment="1">
      <alignment horizontal="center" vertical="center"/>
    </xf>
    <xf numFmtId="0" fontId="3" fillId="0" borderId="4" xfId="0" applyFont="1" applyBorder="1" applyAlignment="1">
      <alignment horizontal="right" vertical="top"/>
    </xf>
    <xf numFmtId="0" fontId="4" fillId="0" borderId="0" xfId="0" applyFont="1" applyAlignment="1">
      <alignment horizontal="center" vertical="center"/>
    </xf>
    <xf numFmtId="0" fontId="7" fillId="0" borderId="4" xfId="0" applyFont="1" applyBorder="1" applyAlignment="1">
      <alignment horizontal="center" vertical="center"/>
    </xf>
    <xf numFmtId="0" fontId="3" fillId="0" borderId="4" xfId="0" quotePrefix="1" applyFont="1" applyBorder="1" applyAlignment="1">
      <alignment vertical="top"/>
    </xf>
    <xf numFmtId="0" fontId="4" fillId="0" borderId="4" xfId="0" applyFont="1" applyBorder="1" applyAlignment="1">
      <alignment horizontal="center" vertical="center"/>
    </xf>
    <xf numFmtId="164" fontId="5"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165" fontId="5" fillId="0" borderId="4"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5" xfId="0" applyFont="1" applyBorder="1" applyAlignment="1">
      <alignment horizontal="center" vertical="center" wrapText="1"/>
    </xf>
    <xf numFmtId="166" fontId="7" fillId="0" borderId="4" xfId="0" applyNumberFormat="1" applyFont="1" applyBorder="1" applyAlignment="1">
      <alignment horizontal="center" vertical="center"/>
    </xf>
    <xf numFmtId="10" fontId="6" fillId="0" borderId="4" xfId="0" applyNumberFormat="1" applyFont="1" applyBorder="1" applyAlignment="1">
      <alignment horizontal="center" vertical="center"/>
    </xf>
    <xf numFmtId="0" fontId="6" fillId="0" borderId="5" xfId="0" applyFont="1" applyBorder="1" applyAlignment="1">
      <alignment horizontal="center" vertical="center"/>
    </xf>
    <xf numFmtId="4" fontId="6" fillId="0" borderId="4" xfId="0" applyNumberFormat="1" applyFont="1" applyBorder="1" applyAlignment="1">
      <alignment horizontal="center" vertical="center"/>
    </xf>
    <xf numFmtId="166" fontId="5" fillId="0" borderId="4" xfId="0" applyNumberFormat="1" applyFont="1" applyBorder="1" applyAlignment="1">
      <alignment horizontal="center" vertical="center"/>
    </xf>
    <xf numFmtId="10" fontId="5" fillId="0" borderId="4" xfId="0" applyNumberFormat="1" applyFont="1" applyBorder="1" applyAlignment="1">
      <alignment horizontal="center" vertical="center"/>
    </xf>
    <xf numFmtId="0" fontId="7" fillId="0" borderId="0" xfId="0" applyFont="1"/>
    <xf numFmtId="164" fontId="4" fillId="0" borderId="4" xfId="0" applyNumberFormat="1" applyFont="1" applyBorder="1" applyAlignment="1">
      <alignment horizontal="center" vertical="center"/>
    </xf>
    <xf numFmtId="165" fontId="4" fillId="0" borderId="4" xfId="0" applyNumberFormat="1" applyFont="1" applyBorder="1" applyAlignment="1">
      <alignment horizontal="center" vertical="center"/>
    </xf>
    <xf numFmtId="0" fontId="6" fillId="0" borderId="4" xfId="0" applyFont="1" applyBorder="1" applyAlignment="1">
      <alignment horizontal="center" vertical="top"/>
    </xf>
    <xf numFmtId="0" fontId="6" fillId="0" borderId="4" xfId="0" applyFont="1" applyBorder="1" applyAlignment="1">
      <alignment horizontal="center"/>
    </xf>
    <xf numFmtId="0" fontId="6" fillId="0" borderId="4" xfId="0" applyFont="1" applyBorder="1" applyAlignment="1">
      <alignment horizontal="center" wrapText="1"/>
    </xf>
    <xf numFmtId="166" fontId="6" fillId="0" borderId="4" xfId="0" applyNumberFormat="1" applyFont="1" applyBorder="1" applyAlignment="1">
      <alignment horizontal="center" vertical="center"/>
    </xf>
    <xf numFmtId="166" fontId="4" fillId="0" borderId="4" xfId="0" applyNumberFormat="1" applyFont="1" applyBorder="1" applyAlignment="1">
      <alignment horizontal="center" vertical="center"/>
    </xf>
    <xf numFmtId="0" fontId="7" fillId="0" borderId="4" xfId="0" applyFont="1" applyBorder="1" applyAlignment="1">
      <alignment horizontal="center"/>
    </xf>
    <xf numFmtId="0" fontId="5" fillId="0" borderId="1" xfId="0" applyFont="1" applyBorder="1" applyAlignment="1">
      <alignment horizontal="center"/>
    </xf>
    <xf numFmtId="0" fontId="5" fillId="0" borderId="4" xfId="0" applyFont="1" applyBorder="1" applyAlignment="1">
      <alignment horizontal="center"/>
    </xf>
    <xf numFmtId="0" fontId="6" fillId="0" borderId="0" xfId="0" applyFont="1" applyAlignment="1">
      <alignment horizontal="center" vertical="top"/>
    </xf>
    <xf numFmtId="0" fontId="6" fillId="0" borderId="0" xfId="0" applyFont="1" applyAlignment="1">
      <alignment horizontal="center"/>
    </xf>
    <xf numFmtId="0" fontId="5" fillId="0" borderId="4" xfId="0" applyFont="1" applyBorder="1"/>
    <xf numFmtId="10" fontId="5" fillId="0" borderId="4" xfId="0" applyNumberFormat="1" applyFont="1" applyBorder="1"/>
    <xf numFmtId="0" fontId="5" fillId="0" borderId="0" xfId="0" applyFont="1"/>
    <xf numFmtId="0" fontId="4" fillId="0" borderId="4" xfId="0" applyFont="1" applyBorder="1" applyAlignment="1">
      <alignment horizontal="center" vertical="top"/>
    </xf>
    <xf numFmtId="0" fontId="4" fillId="0" borderId="4" xfId="0" applyFont="1" applyBorder="1" applyAlignment="1">
      <alignment horizontal="center"/>
    </xf>
    <xf numFmtId="164" fontId="4" fillId="0" borderId="4" xfId="0" applyNumberFormat="1" applyFont="1" applyBorder="1" applyAlignment="1">
      <alignment horizontal="center" wrapText="1"/>
    </xf>
    <xf numFmtId="165" fontId="4" fillId="0" borderId="4" xfId="0" applyNumberFormat="1" applyFont="1" applyBorder="1" applyAlignment="1">
      <alignment horizontal="center" wrapText="1"/>
    </xf>
    <xf numFmtId="0" fontId="4" fillId="0" borderId="4" xfId="0" applyFont="1" applyBorder="1" applyAlignment="1">
      <alignment horizontal="center" wrapText="1"/>
    </xf>
    <xf numFmtId="0" fontId="6" fillId="0" borderId="7" xfId="0" applyFont="1" applyBorder="1" applyAlignment="1">
      <alignment horizontal="center" vertical="center" wrapText="1"/>
    </xf>
    <xf numFmtId="166" fontId="6" fillId="0" borderId="4" xfId="0" applyNumberFormat="1" applyFont="1" applyBorder="1" applyAlignment="1">
      <alignment horizontal="center"/>
    </xf>
    <xf numFmtId="166" fontId="6" fillId="0" borderId="4" xfId="0" applyNumberFormat="1" applyFont="1" applyBorder="1" applyAlignment="1">
      <alignment horizontal="center" wrapText="1"/>
    </xf>
    <xf numFmtId="49" fontId="4" fillId="0" borderId="4" xfId="0" applyNumberFormat="1"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66" fontId="6" fillId="0" borderId="4" xfId="0" applyNumberFormat="1" applyFont="1" applyBorder="1" applyAlignment="1">
      <alignment horizontal="center" vertical="center" wrapText="1"/>
    </xf>
    <xf numFmtId="0" fontId="7" fillId="0" borderId="4" xfId="0" applyFont="1" applyBorder="1"/>
    <xf numFmtId="49" fontId="4" fillId="0" borderId="4" xfId="0" applyNumberFormat="1" applyFont="1" applyBorder="1" applyAlignment="1">
      <alignment horizontal="center"/>
    </xf>
    <xf numFmtId="166" fontId="7" fillId="0" borderId="4" xfId="0" applyNumberFormat="1" applyFont="1" applyBorder="1"/>
    <xf numFmtId="0" fontId="8" fillId="0" borderId="4" xfId="0" applyFont="1" applyBorder="1"/>
    <xf numFmtId="0" fontId="4" fillId="0" borderId="1" xfId="0" applyFont="1" applyBorder="1" applyAlignment="1">
      <alignment horizontal="center" vertical="top"/>
    </xf>
    <xf numFmtId="0" fontId="2" fillId="0" borderId="2" xfId="0" applyFont="1" applyBorder="1"/>
    <xf numFmtId="0" fontId="2" fillId="0" borderId="3" xfId="0" applyFont="1" applyBorder="1"/>
    <xf numFmtId="0" fontId="5" fillId="0" borderId="1"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xf numFmtId="0" fontId="4" fillId="0" borderId="10" xfId="0" applyFont="1" applyBorder="1" applyAlignment="1">
      <alignment horizontal="center" vertical="center"/>
    </xf>
    <xf numFmtId="0" fontId="2" fillId="0" borderId="11" xfId="0" applyFont="1" applyBorder="1"/>
    <xf numFmtId="0" fontId="2" fillId="0" borderId="12" xfId="0" applyFont="1" applyBorder="1"/>
    <xf numFmtId="0" fontId="2" fillId="0" borderId="13" xfId="0" applyFont="1" applyBorder="1"/>
    <xf numFmtId="0" fontId="6" fillId="0" borderId="10" xfId="0" applyFont="1" applyBorder="1" applyAlignment="1">
      <alignment horizontal="center" vertical="center"/>
    </xf>
    <xf numFmtId="0" fontId="4" fillId="0" borderId="1" xfId="0" applyFont="1" applyBorder="1" applyAlignment="1">
      <alignment horizontal="center" wrapText="1"/>
    </xf>
    <xf numFmtId="0" fontId="6" fillId="0" borderId="1" xfId="0" applyFont="1" applyBorder="1" applyAlignment="1">
      <alignment horizontal="center" wrapText="1"/>
    </xf>
    <xf numFmtId="0" fontId="5" fillId="0" borderId="0" xfId="0" applyFont="1"/>
    <xf numFmtId="0" fontId="0" fillId="0" borderId="0" xfId="0"/>
    <xf numFmtId="0" fontId="6" fillId="0" borderId="1" xfId="0" applyFont="1" applyBorder="1" applyAlignment="1">
      <alignment horizontal="center" vertical="top"/>
    </xf>
    <xf numFmtId="0" fontId="6" fillId="0" borderId="7" xfId="0" applyFont="1" applyBorder="1" applyAlignment="1">
      <alignment horizontal="center" vertical="center"/>
    </xf>
    <xf numFmtId="0" fontId="2" fillId="0" borderId="8" xfId="0" applyFont="1" applyBorder="1"/>
    <xf numFmtId="0" fontId="7" fillId="0" borderId="7" xfId="0" applyFont="1" applyBorder="1" applyAlignment="1">
      <alignment horizontal="center" vertical="center"/>
    </xf>
    <xf numFmtId="0" fontId="6" fillId="0" borderId="7" xfId="0" applyFont="1" applyBorder="1" applyAlignment="1">
      <alignment horizontal="center" vertical="top"/>
    </xf>
    <xf numFmtId="0" fontId="6" fillId="0" borderId="7" xfId="0" applyFont="1" applyBorder="1" applyAlignment="1">
      <alignment horizontal="center" vertical="center" wrapText="1"/>
    </xf>
    <xf numFmtId="0" fontId="2" fillId="0" borderId="14" xfId="0" applyFont="1" applyBorder="1"/>
    <xf numFmtId="0" fontId="2" fillId="0" borderId="15" xfId="0" applyFont="1" applyBorder="1"/>
    <xf numFmtId="0" fontId="4" fillId="0" borderId="1" xfId="0" applyFont="1" applyBorder="1" applyAlignment="1">
      <alignment horizontal="center" vertical="center"/>
    </xf>
    <xf numFmtId="0" fontId="4"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Border="1"/>
    <xf numFmtId="0" fontId="5" fillId="0" borderId="10"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166" fontId="4" fillId="0" borderId="1" xfId="0" applyNumberFormat="1" applyFont="1" applyBorder="1" applyAlignment="1">
      <alignment horizontal="center" vertical="center"/>
    </xf>
    <xf numFmtId="166" fontId="7" fillId="0" borderId="1" xfId="0" applyNumberFormat="1" applyFont="1" applyBorder="1" applyAlignment="1">
      <alignment horizontal="center" vertical="center"/>
    </xf>
    <xf numFmtId="0" fontId="4" fillId="0" borderId="1"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9"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08"/>
  <sheetViews>
    <sheetView tabSelected="1" topLeftCell="A22" workbookViewId="0">
      <selection sqref="A1:R1"/>
    </sheetView>
  </sheetViews>
  <sheetFormatPr baseColWidth="10" defaultColWidth="12.6640625" defaultRowHeight="15.75" customHeight="1"/>
  <cols>
    <col min="1" max="1" width="7.1640625" customWidth="1"/>
    <col min="2" max="2" width="7.33203125" customWidth="1"/>
    <col min="3" max="3" width="18.6640625" customWidth="1"/>
    <col min="4" max="4" width="24.83203125" customWidth="1"/>
    <col min="5" max="5" width="21.1640625" customWidth="1"/>
  </cols>
  <sheetData>
    <row r="1" spans="1:18" ht="15.75" customHeight="1">
      <c r="A1" s="64" t="s">
        <v>2</v>
      </c>
      <c r="B1" s="62"/>
      <c r="C1" s="62"/>
      <c r="D1" s="62"/>
      <c r="E1" s="62"/>
      <c r="F1" s="62"/>
      <c r="G1" s="62"/>
      <c r="H1" s="62"/>
      <c r="I1" s="62"/>
      <c r="J1" s="62"/>
      <c r="K1" s="62"/>
      <c r="L1" s="62"/>
      <c r="M1" s="62"/>
      <c r="N1" s="62"/>
      <c r="O1" s="62"/>
      <c r="P1" s="62"/>
      <c r="Q1" s="62"/>
      <c r="R1" s="63"/>
    </row>
    <row r="2" spans="1:18" ht="15.75" customHeight="1">
      <c r="A2" s="64" t="s">
        <v>11</v>
      </c>
      <c r="B2" s="62"/>
      <c r="C2" s="62"/>
      <c r="D2" s="62"/>
      <c r="E2" s="62"/>
      <c r="F2" s="62"/>
      <c r="G2" s="62"/>
      <c r="H2" s="62"/>
      <c r="I2" s="62"/>
      <c r="J2" s="62"/>
      <c r="K2" s="62"/>
      <c r="L2" s="62"/>
      <c r="M2" s="62"/>
      <c r="N2" s="62"/>
      <c r="O2" s="62"/>
      <c r="P2" s="62"/>
      <c r="Q2" s="62"/>
      <c r="R2" s="63"/>
    </row>
    <row r="3" spans="1:18" ht="15.75" customHeight="1">
      <c r="A3" s="11" t="s">
        <v>20</v>
      </c>
      <c r="B3" s="11" t="s">
        <v>25</v>
      </c>
      <c r="C3" s="11" t="s">
        <v>27</v>
      </c>
      <c r="D3" s="11" t="s">
        <v>30</v>
      </c>
      <c r="E3" s="11" t="s">
        <v>33</v>
      </c>
      <c r="F3" s="11" t="s">
        <v>35</v>
      </c>
      <c r="G3" s="64" t="s">
        <v>37</v>
      </c>
      <c r="H3" s="62"/>
      <c r="I3" s="62"/>
      <c r="J3" s="62"/>
      <c r="K3" s="62"/>
      <c r="L3" s="62"/>
      <c r="M3" s="62"/>
      <c r="N3" s="62"/>
      <c r="O3" s="62"/>
      <c r="P3" s="62"/>
      <c r="Q3" s="62"/>
      <c r="R3" s="63"/>
    </row>
    <row r="4" spans="1:18" ht="15.75" customHeight="1">
      <c r="A4" s="14"/>
      <c r="B4" s="14"/>
      <c r="C4" s="14"/>
      <c r="D4" s="14"/>
      <c r="E4" s="14"/>
      <c r="F4" s="14"/>
      <c r="G4" s="17">
        <v>46023</v>
      </c>
      <c r="H4" s="17">
        <v>46054</v>
      </c>
      <c r="I4" s="17">
        <v>46082</v>
      </c>
      <c r="J4" s="17">
        <v>46113</v>
      </c>
      <c r="K4" s="19">
        <v>46143</v>
      </c>
      <c r="L4" s="17">
        <v>46174</v>
      </c>
      <c r="M4" s="17">
        <v>46204</v>
      </c>
      <c r="N4" s="17">
        <v>46235</v>
      </c>
      <c r="O4" s="11" t="s">
        <v>56</v>
      </c>
      <c r="P4" s="17">
        <v>46296</v>
      </c>
      <c r="Q4" s="17">
        <v>46327</v>
      </c>
      <c r="R4" s="17">
        <v>46357</v>
      </c>
    </row>
    <row r="5" spans="1:18" ht="15.75" customHeight="1">
      <c r="A5" s="14">
        <v>1</v>
      </c>
      <c r="B5" s="14">
        <v>1</v>
      </c>
      <c r="C5" s="79" t="s">
        <v>58</v>
      </c>
      <c r="D5" s="79" t="s">
        <v>59</v>
      </c>
      <c r="E5" s="14" t="s">
        <v>61</v>
      </c>
      <c r="F5" s="79" t="s">
        <v>62</v>
      </c>
      <c r="G5" s="23">
        <v>160000</v>
      </c>
      <c r="H5" s="23">
        <v>160000</v>
      </c>
      <c r="I5" s="23">
        <v>160000</v>
      </c>
      <c r="J5" s="23">
        <v>160000</v>
      </c>
      <c r="K5" s="23">
        <v>160000</v>
      </c>
      <c r="L5" s="23">
        <v>160000</v>
      </c>
      <c r="M5" s="23">
        <v>170000</v>
      </c>
      <c r="N5" s="23">
        <v>180000</v>
      </c>
      <c r="O5" s="23">
        <v>220000</v>
      </c>
      <c r="P5" s="23">
        <v>220000</v>
      </c>
      <c r="Q5" s="23"/>
      <c r="R5" s="23"/>
    </row>
    <row r="6" spans="1:18" ht="15.75" customHeight="1">
      <c r="A6" s="14">
        <v>1</v>
      </c>
      <c r="B6" s="14">
        <v>2</v>
      </c>
      <c r="C6" s="78"/>
      <c r="D6" s="78"/>
      <c r="E6" s="14" t="s">
        <v>67</v>
      </c>
      <c r="F6" s="78"/>
      <c r="G6" s="23">
        <v>140000</v>
      </c>
      <c r="H6" s="23">
        <v>140000</v>
      </c>
      <c r="I6" s="23">
        <v>140000</v>
      </c>
      <c r="J6" s="23">
        <v>140000</v>
      </c>
      <c r="K6" s="23">
        <v>140000</v>
      </c>
      <c r="L6" s="23">
        <v>140000</v>
      </c>
      <c r="M6" s="23">
        <v>150000</v>
      </c>
      <c r="N6" s="23">
        <v>175000</v>
      </c>
      <c r="O6" s="23">
        <v>210000</v>
      </c>
      <c r="P6" s="23">
        <v>240000</v>
      </c>
      <c r="Q6" s="23"/>
      <c r="R6" s="23"/>
    </row>
    <row r="7" spans="1:18" ht="15.75" customHeight="1">
      <c r="A7" s="14">
        <v>1</v>
      </c>
      <c r="B7" s="14">
        <v>3</v>
      </c>
      <c r="C7" s="78"/>
      <c r="D7" s="66"/>
      <c r="E7" s="14" t="s">
        <v>70</v>
      </c>
      <c r="F7" s="66"/>
      <c r="G7" s="23">
        <v>160000</v>
      </c>
      <c r="H7" s="23">
        <v>160000</v>
      </c>
      <c r="I7" s="23">
        <v>160000</v>
      </c>
      <c r="J7" s="23">
        <v>160000</v>
      </c>
      <c r="K7" s="23">
        <v>160000</v>
      </c>
      <c r="L7" s="23">
        <v>160000</v>
      </c>
      <c r="M7" s="23">
        <v>160000</v>
      </c>
      <c r="N7" s="23">
        <v>160000</v>
      </c>
      <c r="O7" s="23">
        <v>180000</v>
      </c>
      <c r="P7" s="23">
        <v>200000</v>
      </c>
      <c r="Q7" s="23"/>
      <c r="R7" s="23"/>
    </row>
    <row r="8" spans="1:18" ht="15.75" customHeight="1">
      <c r="A8" s="14">
        <v>1</v>
      </c>
      <c r="B8" s="14">
        <v>4</v>
      </c>
      <c r="C8" s="78"/>
      <c r="D8" s="79" t="s">
        <v>72</v>
      </c>
      <c r="E8" s="14" t="s">
        <v>74</v>
      </c>
      <c r="F8" s="14" t="s">
        <v>75</v>
      </c>
      <c r="G8" s="23">
        <v>7000</v>
      </c>
      <c r="H8" s="23">
        <v>7000</v>
      </c>
      <c r="I8" s="23">
        <v>7000</v>
      </c>
      <c r="J8" s="23">
        <v>7000</v>
      </c>
      <c r="K8" s="23">
        <v>7000</v>
      </c>
      <c r="L8" s="23">
        <v>7000</v>
      </c>
      <c r="M8" s="23">
        <v>7500</v>
      </c>
      <c r="N8" s="23">
        <v>8500</v>
      </c>
      <c r="O8" s="23">
        <v>9000</v>
      </c>
      <c r="P8" s="23">
        <v>8000</v>
      </c>
      <c r="Q8" s="23"/>
      <c r="R8" s="23"/>
    </row>
    <row r="9" spans="1:18" ht="15.75" customHeight="1">
      <c r="A9" s="14">
        <v>1</v>
      </c>
      <c r="B9" s="14">
        <v>5</v>
      </c>
      <c r="C9" s="78"/>
      <c r="D9" s="66"/>
      <c r="E9" s="14" t="s">
        <v>70</v>
      </c>
      <c r="F9" s="14" t="s">
        <v>75</v>
      </c>
      <c r="G9" s="23">
        <v>6000</v>
      </c>
      <c r="H9" s="23">
        <v>6000</v>
      </c>
      <c r="I9" s="23">
        <v>6000</v>
      </c>
      <c r="J9" s="23">
        <v>6000</v>
      </c>
      <c r="K9" s="23">
        <v>6000</v>
      </c>
      <c r="L9" s="23">
        <v>6000</v>
      </c>
      <c r="M9" s="23">
        <v>6500</v>
      </c>
      <c r="N9" s="23">
        <v>6500</v>
      </c>
      <c r="O9" s="23">
        <v>7000</v>
      </c>
      <c r="P9" s="23">
        <v>8000</v>
      </c>
      <c r="Q9" s="23"/>
      <c r="R9" s="23"/>
    </row>
    <row r="10" spans="1:18" ht="15.75" customHeight="1">
      <c r="A10" s="14">
        <v>1</v>
      </c>
      <c r="B10" s="14">
        <v>6</v>
      </c>
      <c r="C10" s="78"/>
      <c r="D10" s="14" t="s">
        <v>80</v>
      </c>
      <c r="E10" s="14" t="s">
        <v>81</v>
      </c>
      <c r="F10" s="14" t="s">
        <v>83</v>
      </c>
      <c r="G10" s="23">
        <v>700</v>
      </c>
      <c r="H10" s="23">
        <v>700</v>
      </c>
      <c r="I10" s="23">
        <v>700</v>
      </c>
      <c r="J10" s="23">
        <v>700</v>
      </c>
      <c r="K10" s="23">
        <v>800</v>
      </c>
      <c r="L10" s="23">
        <v>800</v>
      </c>
      <c r="M10" s="23">
        <v>800</v>
      </c>
      <c r="N10" s="23">
        <v>800</v>
      </c>
      <c r="O10" s="23">
        <v>800</v>
      </c>
      <c r="P10" s="23">
        <v>800</v>
      </c>
      <c r="Q10" s="23"/>
      <c r="R10" s="23"/>
    </row>
    <row r="11" spans="1:18" ht="15.75" customHeight="1">
      <c r="A11" s="14">
        <v>1</v>
      </c>
      <c r="B11" s="14">
        <v>7</v>
      </c>
      <c r="C11" s="78"/>
      <c r="D11" s="14" t="s">
        <v>86</v>
      </c>
      <c r="E11" s="79" t="s">
        <v>87</v>
      </c>
      <c r="F11" s="79" t="s">
        <v>75</v>
      </c>
      <c r="G11" s="23">
        <v>14000</v>
      </c>
      <c r="H11" s="23">
        <v>14000</v>
      </c>
      <c r="I11" s="23">
        <v>14000</v>
      </c>
      <c r="J11" s="23">
        <v>14000</v>
      </c>
      <c r="K11" s="23">
        <v>14000</v>
      </c>
      <c r="L11" s="23">
        <v>14000</v>
      </c>
      <c r="M11" s="23">
        <v>14000</v>
      </c>
      <c r="N11" s="23">
        <v>16000</v>
      </c>
      <c r="O11" s="23">
        <v>16000</v>
      </c>
      <c r="P11" s="23">
        <v>16000</v>
      </c>
      <c r="Q11" s="23"/>
      <c r="R11" s="23"/>
    </row>
    <row r="12" spans="1:18" ht="15.75" customHeight="1">
      <c r="A12" s="14">
        <v>1</v>
      </c>
      <c r="B12" s="14">
        <v>8</v>
      </c>
      <c r="C12" s="66"/>
      <c r="D12" s="14" t="s">
        <v>91</v>
      </c>
      <c r="E12" s="66"/>
      <c r="F12" s="66"/>
      <c r="G12" s="23">
        <v>14000</v>
      </c>
      <c r="H12" s="23">
        <v>14000</v>
      </c>
      <c r="I12" s="23">
        <v>14000</v>
      </c>
      <c r="J12" s="23">
        <v>14000</v>
      </c>
      <c r="K12" s="23">
        <v>14000</v>
      </c>
      <c r="L12" s="23">
        <v>14000</v>
      </c>
      <c r="M12" s="23">
        <v>14000</v>
      </c>
      <c r="N12" s="23">
        <v>15000</v>
      </c>
      <c r="O12" s="23">
        <v>15000</v>
      </c>
      <c r="P12" s="23">
        <v>16000</v>
      </c>
      <c r="Q12" s="23"/>
      <c r="R12" s="23"/>
    </row>
    <row r="13" spans="1:18" ht="15.75" customHeight="1">
      <c r="A13" s="14">
        <v>1</v>
      </c>
      <c r="B13" s="14">
        <v>9</v>
      </c>
      <c r="C13" s="79" t="s">
        <v>93</v>
      </c>
      <c r="D13" s="14" t="s">
        <v>94</v>
      </c>
      <c r="E13" s="79" t="s">
        <v>96</v>
      </c>
      <c r="F13" s="79" t="s">
        <v>75</v>
      </c>
      <c r="G13" s="23">
        <v>12000</v>
      </c>
      <c r="H13" s="23">
        <v>12000</v>
      </c>
      <c r="I13" s="23">
        <v>12000</v>
      </c>
      <c r="J13" s="23">
        <v>12000</v>
      </c>
      <c r="K13" s="23">
        <v>12000</v>
      </c>
      <c r="L13" s="23">
        <v>15000</v>
      </c>
      <c r="M13" s="23">
        <v>15000</v>
      </c>
      <c r="N13" s="23">
        <v>15000</v>
      </c>
      <c r="O13" s="23">
        <v>15000</v>
      </c>
      <c r="P13" s="23">
        <v>15000</v>
      </c>
      <c r="Q13" s="23"/>
      <c r="R13" s="23"/>
    </row>
    <row r="14" spans="1:18" ht="15.75" customHeight="1">
      <c r="A14" s="14">
        <v>1</v>
      </c>
      <c r="B14" s="14">
        <v>10</v>
      </c>
      <c r="C14" s="78"/>
      <c r="D14" s="14" t="s">
        <v>99</v>
      </c>
      <c r="E14" s="66"/>
      <c r="F14" s="66"/>
      <c r="G14" s="23">
        <v>15000</v>
      </c>
      <c r="H14" s="23">
        <v>15000</v>
      </c>
      <c r="I14" s="23">
        <v>15000</v>
      </c>
      <c r="J14" s="23">
        <v>15000</v>
      </c>
      <c r="K14" s="23">
        <v>15000</v>
      </c>
      <c r="L14" s="23">
        <v>16000</v>
      </c>
      <c r="M14" s="23">
        <v>16000</v>
      </c>
      <c r="N14" s="23">
        <v>18000</v>
      </c>
      <c r="O14" s="23">
        <v>18000</v>
      </c>
      <c r="P14" s="23">
        <v>18000</v>
      </c>
      <c r="Q14" s="23"/>
      <c r="R14" s="23"/>
    </row>
    <row r="15" spans="1:18" ht="15.75" customHeight="1">
      <c r="A15" s="14">
        <v>1</v>
      </c>
      <c r="B15" s="14">
        <v>11</v>
      </c>
      <c r="C15" s="78"/>
      <c r="D15" s="14" t="s">
        <v>80</v>
      </c>
      <c r="E15" s="14" t="s">
        <v>101</v>
      </c>
      <c r="F15" s="14" t="s">
        <v>75</v>
      </c>
      <c r="G15" s="23">
        <v>15000</v>
      </c>
      <c r="H15" s="23">
        <v>15000</v>
      </c>
      <c r="I15" s="23">
        <v>15000</v>
      </c>
      <c r="J15" s="23">
        <v>15000</v>
      </c>
      <c r="K15" s="23">
        <v>15000</v>
      </c>
      <c r="L15" s="23">
        <v>15000</v>
      </c>
      <c r="M15" s="23">
        <v>20000</v>
      </c>
      <c r="N15" s="23">
        <v>20000</v>
      </c>
      <c r="O15" s="23">
        <v>18000</v>
      </c>
      <c r="P15" s="23">
        <v>18000</v>
      </c>
      <c r="Q15" s="23"/>
      <c r="R15" s="23"/>
    </row>
    <row r="16" spans="1:18" ht="15.75" customHeight="1">
      <c r="A16" s="14">
        <v>1</v>
      </c>
      <c r="B16" s="14">
        <v>12</v>
      </c>
      <c r="C16" s="78"/>
      <c r="D16" s="14" t="s">
        <v>103</v>
      </c>
      <c r="E16" s="79" t="s">
        <v>104</v>
      </c>
      <c r="F16" s="79" t="s">
        <v>75</v>
      </c>
      <c r="G16" s="23">
        <v>10000</v>
      </c>
      <c r="H16" s="23">
        <v>10000</v>
      </c>
      <c r="I16" s="23">
        <v>10000</v>
      </c>
      <c r="J16" s="23">
        <v>10000</v>
      </c>
      <c r="K16" s="23">
        <v>10000</v>
      </c>
      <c r="L16" s="23">
        <v>10000</v>
      </c>
      <c r="M16" s="23">
        <v>10000</v>
      </c>
      <c r="N16" s="23">
        <v>12000</v>
      </c>
      <c r="O16" s="23">
        <v>12000</v>
      </c>
      <c r="P16" s="23">
        <v>16000</v>
      </c>
      <c r="Q16" s="23"/>
      <c r="R16" s="23"/>
    </row>
    <row r="17" spans="1:18" ht="15.75" customHeight="1">
      <c r="A17" s="14">
        <v>1</v>
      </c>
      <c r="B17" s="14">
        <v>13</v>
      </c>
      <c r="C17" s="66"/>
      <c r="D17" s="14" t="s">
        <v>99</v>
      </c>
      <c r="E17" s="66"/>
      <c r="F17" s="66"/>
      <c r="G17" s="23">
        <v>12000</v>
      </c>
      <c r="H17" s="23">
        <v>12000</v>
      </c>
      <c r="I17" s="23">
        <v>12000</v>
      </c>
      <c r="J17" s="23">
        <v>12000</v>
      </c>
      <c r="K17" s="23">
        <v>12000</v>
      </c>
      <c r="L17" s="23">
        <v>12000</v>
      </c>
      <c r="M17" s="23">
        <v>12000</v>
      </c>
      <c r="N17" s="23">
        <v>14000</v>
      </c>
      <c r="O17" s="23">
        <v>14000</v>
      </c>
      <c r="P17" s="23">
        <v>16000</v>
      </c>
      <c r="Q17" s="23"/>
      <c r="R17" s="23"/>
    </row>
    <row r="18" spans="1:18" ht="15.75" customHeight="1">
      <c r="A18" s="14">
        <v>1</v>
      </c>
      <c r="B18" s="14">
        <v>14</v>
      </c>
      <c r="C18" s="79" t="s">
        <v>105</v>
      </c>
      <c r="D18" s="14" t="s">
        <v>106</v>
      </c>
      <c r="E18" s="79" t="s">
        <v>107</v>
      </c>
      <c r="F18" s="79" t="s">
        <v>75</v>
      </c>
      <c r="G18" s="23">
        <v>8000</v>
      </c>
      <c r="H18" s="23">
        <v>8000</v>
      </c>
      <c r="I18" s="23">
        <v>8000</v>
      </c>
      <c r="J18" s="23">
        <v>8000</v>
      </c>
      <c r="K18" s="23">
        <v>8000</v>
      </c>
      <c r="L18" s="23">
        <v>8500</v>
      </c>
      <c r="M18" s="23">
        <v>8500</v>
      </c>
      <c r="N18" s="23">
        <v>9000</v>
      </c>
      <c r="O18" s="23">
        <v>9000</v>
      </c>
      <c r="P18" s="23">
        <v>9000</v>
      </c>
      <c r="Q18" s="23"/>
      <c r="R18" s="23"/>
    </row>
    <row r="19" spans="1:18" ht="15.75" customHeight="1">
      <c r="A19" s="14">
        <v>1</v>
      </c>
      <c r="B19" s="14">
        <v>15</v>
      </c>
      <c r="C19" s="78"/>
      <c r="D19" s="14" t="s">
        <v>99</v>
      </c>
      <c r="E19" s="66"/>
      <c r="F19" s="66"/>
      <c r="G19" s="23">
        <v>7000</v>
      </c>
      <c r="H19" s="23">
        <v>7000</v>
      </c>
      <c r="I19" s="23">
        <v>7000</v>
      </c>
      <c r="J19" s="23">
        <v>7000</v>
      </c>
      <c r="K19" s="23">
        <v>7000</v>
      </c>
      <c r="L19" s="23">
        <v>7500</v>
      </c>
      <c r="M19" s="23">
        <v>7500</v>
      </c>
      <c r="N19" s="23">
        <v>8000</v>
      </c>
      <c r="O19" s="23">
        <v>8000</v>
      </c>
      <c r="P19" s="23">
        <v>8000</v>
      </c>
      <c r="Q19" s="23"/>
      <c r="R19" s="23"/>
    </row>
    <row r="20" spans="1:18" ht="15.75" customHeight="1">
      <c r="A20" s="14">
        <v>1</v>
      </c>
      <c r="B20" s="14">
        <v>16</v>
      </c>
      <c r="C20" s="66"/>
      <c r="D20" s="14" t="s">
        <v>80</v>
      </c>
      <c r="E20" s="14" t="s">
        <v>111</v>
      </c>
      <c r="F20" s="14" t="s">
        <v>75</v>
      </c>
      <c r="G20" s="23">
        <v>2000</v>
      </c>
      <c r="H20" s="23">
        <v>2000</v>
      </c>
      <c r="I20" s="23">
        <v>2000</v>
      </c>
      <c r="J20" s="23">
        <v>2000</v>
      </c>
      <c r="K20" s="23">
        <v>2000</v>
      </c>
      <c r="L20" s="23">
        <v>2000</v>
      </c>
      <c r="M20" s="23">
        <v>2000</v>
      </c>
      <c r="N20" s="23">
        <v>3000</v>
      </c>
      <c r="O20" s="23">
        <v>3000</v>
      </c>
      <c r="P20" s="23">
        <v>2500</v>
      </c>
      <c r="Q20" s="23"/>
      <c r="R20" s="23"/>
    </row>
    <row r="21" spans="1:18" ht="15.75" customHeight="1">
      <c r="A21" s="14">
        <v>1</v>
      </c>
      <c r="B21" s="14">
        <v>17</v>
      </c>
      <c r="C21" s="79" t="s">
        <v>112</v>
      </c>
      <c r="D21" s="79" t="s">
        <v>113</v>
      </c>
      <c r="E21" s="14" t="s">
        <v>114</v>
      </c>
      <c r="F21" s="14" t="s">
        <v>75</v>
      </c>
      <c r="G21" s="23">
        <v>50000</v>
      </c>
      <c r="H21" s="23">
        <v>50000</v>
      </c>
      <c r="I21" s="23">
        <v>50000</v>
      </c>
      <c r="J21" s="23">
        <v>50000</v>
      </c>
      <c r="K21" s="23">
        <v>50000</v>
      </c>
      <c r="L21" s="23">
        <v>50000</v>
      </c>
      <c r="M21" s="23">
        <v>50000</v>
      </c>
      <c r="N21" s="23">
        <v>50000</v>
      </c>
      <c r="O21" s="23">
        <v>60000</v>
      </c>
      <c r="P21" s="23">
        <v>55000</v>
      </c>
      <c r="Q21" s="23"/>
      <c r="R21" s="23"/>
    </row>
    <row r="22" spans="1:18" ht="15.75" customHeight="1">
      <c r="A22" s="14">
        <v>1</v>
      </c>
      <c r="B22" s="14">
        <v>18</v>
      </c>
      <c r="C22" s="78"/>
      <c r="D22" s="78"/>
      <c r="E22" s="14" t="s">
        <v>115</v>
      </c>
      <c r="F22" s="14" t="s">
        <v>75</v>
      </c>
      <c r="G22" s="23">
        <v>40000</v>
      </c>
      <c r="H22" s="23">
        <v>40000</v>
      </c>
      <c r="I22" s="23">
        <v>40000</v>
      </c>
      <c r="J22" s="23">
        <v>40000</v>
      </c>
      <c r="K22" s="23">
        <v>40000</v>
      </c>
      <c r="L22" s="23">
        <v>40000</v>
      </c>
      <c r="M22" s="23">
        <v>40000</v>
      </c>
      <c r="N22" s="23">
        <v>45000</v>
      </c>
      <c r="O22" s="23">
        <v>50000</v>
      </c>
      <c r="P22" s="23">
        <v>45000</v>
      </c>
      <c r="Q22" s="23"/>
      <c r="R22" s="23"/>
    </row>
    <row r="23" spans="1:18" ht="15.75" customHeight="1">
      <c r="A23" s="14">
        <v>1</v>
      </c>
      <c r="B23" s="14">
        <v>19</v>
      </c>
      <c r="C23" s="66"/>
      <c r="D23" s="66"/>
      <c r="E23" s="14" t="s">
        <v>116</v>
      </c>
      <c r="F23" s="14" t="s">
        <v>75</v>
      </c>
      <c r="G23" s="23">
        <v>25000</v>
      </c>
      <c r="H23" s="23">
        <v>25000</v>
      </c>
      <c r="I23" s="23">
        <v>25000</v>
      </c>
      <c r="J23" s="23">
        <v>25000</v>
      </c>
      <c r="K23" s="23">
        <v>25000</v>
      </c>
      <c r="L23" s="23">
        <v>25000</v>
      </c>
      <c r="M23" s="23">
        <v>25000</v>
      </c>
      <c r="N23" s="23">
        <v>25000</v>
      </c>
      <c r="O23" s="23">
        <v>25000</v>
      </c>
      <c r="P23" s="23">
        <v>25000</v>
      </c>
      <c r="Q23" s="23"/>
      <c r="R23" s="23"/>
    </row>
    <row r="24" spans="1:18" ht="15.75" customHeight="1">
      <c r="A24" s="14">
        <v>1</v>
      </c>
      <c r="B24" s="14">
        <v>20</v>
      </c>
      <c r="C24" s="79" t="s">
        <v>117</v>
      </c>
      <c r="D24" s="14" t="s">
        <v>118</v>
      </c>
      <c r="E24" s="79" t="s">
        <v>119</v>
      </c>
      <c r="F24" s="14" t="s">
        <v>120</v>
      </c>
      <c r="G24" s="23">
        <v>12000</v>
      </c>
      <c r="H24" s="23">
        <v>12000</v>
      </c>
      <c r="I24" s="23">
        <v>12000</v>
      </c>
      <c r="J24" s="23">
        <v>12000</v>
      </c>
      <c r="K24" s="23">
        <v>12000</v>
      </c>
      <c r="L24" s="23">
        <v>13000</v>
      </c>
      <c r="M24" s="23">
        <v>15000</v>
      </c>
      <c r="N24" s="23">
        <v>17000</v>
      </c>
      <c r="O24" s="23">
        <v>18000</v>
      </c>
      <c r="P24" s="23">
        <v>18000</v>
      </c>
      <c r="Q24" s="23"/>
      <c r="R24" s="23"/>
    </row>
    <row r="25" spans="1:18" ht="15.75" customHeight="1">
      <c r="A25" s="14">
        <v>1</v>
      </c>
      <c r="B25" s="14">
        <v>21</v>
      </c>
      <c r="C25" s="78"/>
      <c r="D25" s="14" t="s">
        <v>121</v>
      </c>
      <c r="E25" s="78"/>
      <c r="F25" s="14" t="s">
        <v>122</v>
      </c>
      <c r="G25" s="23">
        <v>25000</v>
      </c>
      <c r="H25" s="23">
        <v>25000</v>
      </c>
      <c r="I25" s="23">
        <v>25000</v>
      </c>
      <c r="J25" s="23">
        <v>25000</v>
      </c>
      <c r="K25" s="23">
        <v>25000</v>
      </c>
      <c r="L25" s="23">
        <v>30000</v>
      </c>
      <c r="M25" s="23">
        <v>30000</v>
      </c>
      <c r="N25" s="23">
        <v>30000</v>
      </c>
      <c r="O25" s="23">
        <v>40000</v>
      </c>
      <c r="P25" s="23">
        <v>40000</v>
      </c>
      <c r="Q25" s="23"/>
      <c r="R25" s="23"/>
    </row>
    <row r="26" spans="1:18" ht="15.75" customHeight="1">
      <c r="A26" s="14">
        <v>1</v>
      </c>
      <c r="B26" s="14">
        <v>22</v>
      </c>
      <c r="C26" s="66"/>
      <c r="D26" s="14" t="s">
        <v>123</v>
      </c>
      <c r="E26" s="66"/>
      <c r="F26" s="14" t="s">
        <v>124</v>
      </c>
      <c r="G26" s="23">
        <v>30000</v>
      </c>
      <c r="H26" s="23">
        <v>30000</v>
      </c>
      <c r="I26" s="23">
        <v>30000</v>
      </c>
      <c r="J26" s="23">
        <v>30000</v>
      </c>
      <c r="K26" s="23">
        <v>30000</v>
      </c>
      <c r="L26" s="23">
        <v>35000</v>
      </c>
      <c r="M26" s="23">
        <v>35000</v>
      </c>
      <c r="N26" s="23">
        <v>35000</v>
      </c>
      <c r="O26" s="23">
        <v>40000</v>
      </c>
      <c r="P26" s="23">
        <v>40000</v>
      </c>
      <c r="Q26" s="23"/>
      <c r="R26" s="23"/>
    </row>
    <row r="27" spans="1:18" ht="15.75" customHeight="1">
      <c r="A27" s="14">
        <v>1</v>
      </c>
      <c r="B27" s="14">
        <v>23</v>
      </c>
      <c r="C27" s="79" t="s">
        <v>125</v>
      </c>
      <c r="D27" s="79" t="s">
        <v>80</v>
      </c>
      <c r="E27" s="14" t="s">
        <v>126</v>
      </c>
      <c r="F27" s="14" t="s">
        <v>75</v>
      </c>
      <c r="G27" s="23">
        <v>26000</v>
      </c>
      <c r="H27" s="23">
        <v>26000</v>
      </c>
      <c r="I27" s="23">
        <v>26000</v>
      </c>
      <c r="J27" s="23">
        <v>26000</v>
      </c>
      <c r="K27" s="23">
        <v>26000</v>
      </c>
      <c r="L27" s="23">
        <v>26000</v>
      </c>
      <c r="M27" s="23">
        <v>23000</v>
      </c>
      <c r="N27" s="23">
        <v>23000</v>
      </c>
      <c r="O27" s="23">
        <v>16000</v>
      </c>
      <c r="P27" s="23">
        <v>13000</v>
      </c>
      <c r="Q27" s="23"/>
      <c r="R27" s="23"/>
    </row>
    <row r="28" spans="1:18" ht="15.75" customHeight="1">
      <c r="A28" s="14">
        <v>1</v>
      </c>
      <c r="B28" s="14">
        <v>24</v>
      </c>
      <c r="C28" s="78"/>
      <c r="D28" s="78"/>
      <c r="E28" s="14" t="s">
        <v>127</v>
      </c>
      <c r="F28" s="14" t="s">
        <v>75</v>
      </c>
      <c r="G28" s="23">
        <v>5000</v>
      </c>
      <c r="H28" s="23">
        <v>5000</v>
      </c>
      <c r="I28" s="23">
        <v>5000</v>
      </c>
      <c r="J28" s="23">
        <v>5000</v>
      </c>
      <c r="K28" s="23">
        <v>5000</v>
      </c>
      <c r="L28" s="23">
        <v>6000</v>
      </c>
      <c r="M28" s="23">
        <v>7000</v>
      </c>
      <c r="N28" s="23">
        <v>8000</v>
      </c>
      <c r="O28" s="23">
        <v>10000</v>
      </c>
      <c r="P28" s="23">
        <v>12000</v>
      </c>
      <c r="Q28" s="23"/>
      <c r="R28" s="23"/>
    </row>
    <row r="29" spans="1:18" ht="15.75" customHeight="1">
      <c r="A29" s="14">
        <v>1</v>
      </c>
      <c r="B29" s="14">
        <v>25</v>
      </c>
      <c r="C29" s="78"/>
      <c r="D29" s="66"/>
      <c r="E29" s="14" t="s">
        <v>128</v>
      </c>
      <c r="F29" s="14" t="s">
        <v>75</v>
      </c>
      <c r="G29" s="23">
        <v>10000</v>
      </c>
      <c r="H29" s="23">
        <v>10000</v>
      </c>
      <c r="I29" s="23">
        <v>10000</v>
      </c>
      <c r="J29" s="23">
        <v>10000</v>
      </c>
      <c r="K29" s="23">
        <v>10000</v>
      </c>
      <c r="L29" s="23">
        <v>10000</v>
      </c>
      <c r="M29" s="23">
        <v>10000</v>
      </c>
      <c r="N29" s="23">
        <v>10000</v>
      </c>
      <c r="O29" s="23">
        <v>10000</v>
      </c>
      <c r="P29" s="23">
        <v>10000</v>
      </c>
      <c r="Q29" s="23"/>
      <c r="R29" s="23"/>
    </row>
    <row r="30" spans="1:18" ht="15.75" customHeight="1">
      <c r="A30" s="14">
        <v>1</v>
      </c>
      <c r="B30" s="14">
        <v>26</v>
      </c>
      <c r="C30" s="78"/>
      <c r="D30" s="14" t="s">
        <v>103</v>
      </c>
      <c r="E30" s="79" t="s">
        <v>129</v>
      </c>
      <c r="F30" s="14" t="s">
        <v>75</v>
      </c>
      <c r="G30" s="23">
        <v>15000</v>
      </c>
      <c r="H30" s="23">
        <v>15000</v>
      </c>
      <c r="I30" s="23">
        <v>15000</v>
      </c>
      <c r="J30" s="23">
        <v>15000</v>
      </c>
      <c r="K30" s="23">
        <v>15000</v>
      </c>
      <c r="L30" s="23">
        <v>15000</v>
      </c>
      <c r="M30" s="23">
        <v>15000</v>
      </c>
      <c r="N30" s="23">
        <v>15000</v>
      </c>
      <c r="O30" s="23">
        <v>20000</v>
      </c>
      <c r="P30" s="23">
        <v>20000</v>
      </c>
      <c r="Q30" s="23"/>
      <c r="R30" s="23"/>
    </row>
    <row r="31" spans="1:18" ht="15.75" customHeight="1">
      <c r="A31" s="14">
        <v>1</v>
      </c>
      <c r="B31" s="14">
        <v>27</v>
      </c>
      <c r="C31" s="66"/>
      <c r="D31" s="14" t="s">
        <v>130</v>
      </c>
      <c r="E31" s="66"/>
      <c r="F31" s="14" t="s">
        <v>75</v>
      </c>
      <c r="G31" s="23">
        <v>25000</v>
      </c>
      <c r="H31" s="23">
        <v>25000</v>
      </c>
      <c r="I31" s="23">
        <v>25000</v>
      </c>
      <c r="J31" s="23">
        <v>25000</v>
      </c>
      <c r="K31" s="23">
        <v>25000</v>
      </c>
      <c r="L31" s="23">
        <v>28000</v>
      </c>
      <c r="M31" s="23">
        <v>28000</v>
      </c>
      <c r="N31" s="23">
        <v>28000</v>
      </c>
      <c r="O31" s="23">
        <v>40000</v>
      </c>
      <c r="P31" s="23">
        <v>60000</v>
      </c>
      <c r="Q31" s="23"/>
      <c r="R31" s="23"/>
    </row>
    <row r="32" spans="1:18" ht="15.75" customHeight="1">
      <c r="A32" s="14">
        <v>1</v>
      </c>
      <c r="B32" s="14">
        <v>28</v>
      </c>
      <c r="C32" s="14" t="s">
        <v>131</v>
      </c>
      <c r="D32" s="14" t="s">
        <v>132</v>
      </c>
      <c r="E32" s="14" t="s">
        <v>133</v>
      </c>
      <c r="F32" s="14" t="s">
        <v>122</v>
      </c>
      <c r="G32" s="23">
        <v>1500</v>
      </c>
      <c r="H32" s="23">
        <v>1500</v>
      </c>
      <c r="I32" s="23">
        <v>1500</v>
      </c>
      <c r="J32" s="23">
        <v>1500</v>
      </c>
      <c r="K32" s="23">
        <v>2000</v>
      </c>
      <c r="L32" s="23">
        <v>2000</v>
      </c>
      <c r="M32" s="23">
        <v>2000</v>
      </c>
      <c r="N32" s="23">
        <v>2000</v>
      </c>
      <c r="O32" s="23">
        <v>2000</v>
      </c>
      <c r="P32" s="23">
        <v>2000</v>
      </c>
      <c r="Q32" s="23"/>
      <c r="R32" s="23"/>
    </row>
    <row r="33" spans="1:18" ht="15.75" customHeight="1">
      <c r="A33" s="9"/>
      <c r="B33" s="9"/>
      <c r="C33" s="64" t="s">
        <v>134</v>
      </c>
      <c r="D33" s="62"/>
      <c r="E33" s="62"/>
      <c r="F33" s="63"/>
      <c r="G33" s="27">
        <f t="shared" ref="G33:P33" si="0">SUM(G5:G32)</f>
        <v>847200</v>
      </c>
      <c r="H33" s="27">
        <f t="shared" si="0"/>
        <v>847200</v>
      </c>
      <c r="I33" s="27">
        <f t="shared" si="0"/>
        <v>847200</v>
      </c>
      <c r="J33" s="27">
        <f t="shared" si="0"/>
        <v>847200</v>
      </c>
      <c r="K33" s="27">
        <f t="shared" si="0"/>
        <v>847800</v>
      </c>
      <c r="L33" s="27">
        <f t="shared" si="0"/>
        <v>867800</v>
      </c>
      <c r="M33" s="27">
        <f t="shared" si="0"/>
        <v>893800</v>
      </c>
      <c r="N33" s="27">
        <f t="shared" si="0"/>
        <v>948800</v>
      </c>
      <c r="O33" s="27">
        <f t="shared" si="0"/>
        <v>1085800</v>
      </c>
      <c r="P33" s="27">
        <f t="shared" si="0"/>
        <v>1151300</v>
      </c>
      <c r="Q33" s="23"/>
      <c r="R33" s="23"/>
    </row>
    <row r="34" spans="1:18" ht="15.75" customHeight="1">
      <c r="A34" s="9"/>
      <c r="B34" s="9"/>
      <c r="C34" s="64" t="s">
        <v>135</v>
      </c>
      <c r="D34" s="62"/>
      <c r="E34" s="62"/>
      <c r="F34" s="63"/>
      <c r="G34" s="11" t="s">
        <v>136</v>
      </c>
      <c r="H34" s="28">
        <f>(H33-G33)/G33 * 100</f>
        <v>0</v>
      </c>
      <c r="I34" s="28">
        <f t="shared" ref="I34:P34" si="1">(I33-H33)/H33</f>
        <v>0</v>
      </c>
      <c r="J34" s="28">
        <f t="shared" si="1"/>
        <v>0</v>
      </c>
      <c r="K34" s="28">
        <f t="shared" si="1"/>
        <v>7.0821529745042496E-4</v>
      </c>
      <c r="L34" s="28">
        <f t="shared" si="1"/>
        <v>2.3590469450342062E-2</v>
      </c>
      <c r="M34" s="28">
        <f t="shared" si="1"/>
        <v>2.9960820465545056E-2</v>
      </c>
      <c r="N34" s="28">
        <f t="shared" si="1"/>
        <v>6.1535019019914969E-2</v>
      </c>
      <c r="O34" s="28">
        <f t="shared" si="1"/>
        <v>0.14439291736930859</v>
      </c>
      <c r="P34" s="28">
        <f t="shared" si="1"/>
        <v>6.0324184932768463E-2</v>
      </c>
      <c r="Q34" s="14"/>
      <c r="R34" s="14"/>
    </row>
    <row r="35" spans="1:18">
      <c r="A35" s="29"/>
      <c r="B35" s="29"/>
      <c r="C35" s="29"/>
      <c r="D35" s="29"/>
      <c r="E35" s="29"/>
      <c r="F35" s="29"/>
      <c r="G35" s="29"/>
      <c r="H35" s="29"/>
      <c r="I35" s="29"/>
      <c r="J35" s="29"/>
      <c r="K35" s="29"/>
      <c r="L35" s="29"/>
      <c r="M35" s="29"/>
      <c r="N35" s="29"/>
      <c r="O35" s="29"/>
      <c r="P35" s="29"/>
      <c r="Q35" s="29"/>
      <c r="R35" s="29"/>
    </row>
    <row r="36" spans="1:18">
      <c r="A36" s="29"/>
      <c r="B36" s="29"/>
      <c r="C36" s="29"/>
      <c r="D36" s="29"/>
      <c r="E36" s="29"/>
      <c r="F36" s="29"/>
      <c r="G36" s="29"/>
      <c r="H36" s="29"/>
      <c r="I36" s="29"/>
      <c r="J36" s="29"/>
      <c r="K36" s="29"/>
      <c r="L36" s="29"/>
      <c r="M36" s="29"/>
      <c r="N36" s="29"/>
      <c r="O36" s="29"/>
      <c r="P36" s="29"/>
      <c r="Q36" s="29"/>
      <c r="R36" s="29"/>
    </row>
    <row r="37" spans="1:18">
      <c r="A37" s="29"/>
      <c r="B37" s="29"/>
      <c r="C37" s="29"/>
      <c r="D37" s="29"/>
      <c r="E37" s="29"/>
      <c r="F37" s="29"/>
      <c r="G37" s="29"/>
      <c r="H37" s="29"/>
      <c r="I37" s="29"/>
      <c r="J37" s="29"/>
      <c r="K37" s="29"/>
      <c r="L37" s="29"/>
      <c r="M37" s="29"/>
      <c r="N37" s="29"/>
      <c r="O37" s="29"/>
      <c r="P37" s="29"/>
      <c r="Q37" s="29"/>
      <c r="R37" s="29"/>
    </row>
    <row r="38" spans="1:18">
      <c r="A38" s="29"/>
      <c r="B38" s="29"/>
      <c r="C38" s="29"/>
      <c r="D38" s="29"/>
      <c r="E38" s="29"/>
      <c r="F38" s="29"/>
      <c r="G38" s="29"/>
      <c r="H38" s="29"/>
      <c r="I38" s="29"/>
      <c r="J38" s="29"/>
      <c r="K38" s="29"/>
      <c r="L38" s="29"/>
      <c r="M38" s="29"/>
      <c r="N38" s="29"/>
      <c r="O38" s="29"/>
      <c r="P38" s="29"/>
      <c r="Q38" s="29"/>
      <c r="R38" s="29"/>
    </row>
    <row r="39" spans="1:18">
      <c r="A39" s="29"/>
      <c r="B39" s="29"/>
      <c r="C39" s="29"/>
      <c r="D39" s="29"/>
      <c r="E39" s="29"/>
      <c r="F39" s="29"/>
      <c r="G39" s="29"/>
      <c r="H39" s="29"/>
      <c r="I39" s="29"/>
      <c r="J39" s="29"/>
      <c r="K39" s="29"/>
      <c r="L39" s="29"/>
      <c r="M39" s="29"/>
      <c r="N39" s="29"/>
      <c r="O39" s="29"/>
      <c r="P39" s="29"/>
      <c r="Q39" s="29"/>
      <c r="R39" s="29"/>
    </row>
    <row r="40" spans="1:18" ht="15.75" customHeight="1">
      <c r="A40" s="61" t="s">
        <v>137</v>
      </c>
      <c r="B40" s="62"/>
      <c r="C40" s="62"/>
      <c r="D40" s="62"/>
      <c r="E40" s="62"/>
      <c r="F40" s="62"/>
      <c r="G40" s="62"/>
      <c r="H40" s="62"/>
      <c r="I40" s="62"/>
      <c r="J40" s="62"/>
      <c r="K40" s="62"/>
      <c r="L40" s="62"/>
      <c r="M40" s="62"/>
      <c r="N40" s="62"/>
      <c r="O40" s="62"/>
      <c r="P40" s="62"/>
      <c r="Q40" s="62"/>
      <c r="R40" s="63"/>
    </row>
    <row r="41" spans="1:18" ht="16">
      <c r="A41" s="61" t="s">
        <v>138</v>
      </c>
      <c r="B41" s="62"/>
      <c r="C41" s="62"/>
      <c r="D41" s="62"/>
      <c r="E41" s="62"/>
      <c r="F41" s="62"/>
      <c r="G41" s="62"/>
      <c r="H41" s="62"/>
      <c r="I41" s="62"/>
      <c r="J41" s="62"/>
      <c r="K41" s="62"/>
      <c r="L41" s="62"/>
      <c r="M41" s="62"/>
      <c r="N41" s="62"/>
      <c r="O41" s="62"/>
      <c r="P41" s="62"/>
      <c r="Q41" s="62"/>
      <c r="R41" s="63"/>
    </row>
    <row r="42" spans="1:18" ht="16">
      <c r="A42" s="65" t="s">
        <v>20</v>
      </c>
      <c r="B42" s="65" t="s">
        <v>25</v>
      </c>
      <c r="C42" s="65" t="s">
        <v>139</v>
      </c>
      <c r="D42" s="67" t="s">
        <v>140</v>
      </c>
      <c r="E42" s="68"/>
      <c r="F42" s="65" t="s">
        <v>141</v>
      </c>
      <c r="G42" s="61" t="s">
        <v>37</v>
      </c>
      <c r="H42" s="62"/>
      <c r="I42" s="62"/>
      <c r="J42" s="62"/>
      <c r="K42" s="62"/>
      <c r="L42" s="62"/>
      <c r="M42" s="62"/>
      <c r="N42" s="62"/>
      <c r="O42" s="62"/>
      <c r="P42" s="62"/>
      <c r="Q42" s="62"/>
      <c r="R42" s="63"/>
    </row>
    <row r="43" spans="1:18" ht="16">
      <c r="A43" s="66"/>
      <c r="B43" s="66"/>
      <c r="C43" s="66"/>
      <c r="D43" s="69"/>
      <c r="E43" s="70"/>
      <c r="F43" s="66"/>
      <c r="G43" s="30">
        <v>46023</v>
      </c>
      <c r="H43" s="30">
        <v>46054</v>
      </c>
      <c r="I43" s="30">
        <v>46082</v>
      </c>
      <c r="J43" s="30">
        <v>46113</v>
      </c>
      <c r="K43" s="31">
        <v>46143</v>
      </c>
      <c r="L43" s="30">
        <v>46174</v>
      </c>
      <c r="M43" s="30">
        <v>46204</v>
      </c>
      <c r="N43" s="30">
        <v>46235</v>
      </c>
      <c r="O43" s="16" t="s">
        <v>56</v>
      </c>
      <c r="P43" s="30">
        <v>46296</v>
      </c>
      <c r="Q43" s="30">
        <v>46327</v>
      </c>
      <c r="R43" s="30">
        <v>46357</v>
      </c>
    </row>
    <row r="44" spans="1:18" ht="17">
      <c r="A44" s="32">
        <v>2</v>
      </c>
      <c r="B44" s="32">
        <v>1</v>
      </c>
      <c r="C44" s="33" t="s">
        <v>142</v>
      </c>
      <c r="D44" s="71" t="s">
        <v>143</v>
      </c>
      <c r="E44" s="68"/>
      <c r="F44" s="34" t="s">
        <v>144</v>
      </c>
      <c r="G44" s="35">
        <v>6500</v>
      </c>
      <c r="H44" s="35">
        <v>6500</v>
      </c>
      <c r="I44" s="35">
        <v>6500</v>
      </c>
      <c r="J44" s="35">
        <v>6500</v>
      </c>
      <c r="K44" s="35">
        <v>6500</v>
      </c>
      <c r="L44" s="35">
        <v>14500</v>
      </c>
      <c r="M44" s="35">
        <v>18500</v>
      </c>
      <c r="N44" s="35">
        <v>14500</v>
      </c>
      <c r="O44" s="35">
        <v>13100</v>
      </c>
      <c r="P44" s="35">
        <v>14800</v>
      </c>
      <c r="Q44" s="35"/>
      <c r="R44" s="35"/>
    </row>
    <row r="45" spans="1:18" ht="17">
      <c r="A45" s="32">
        <v>2</v>
      </c>
      <c r="B45" s="32">
        <v>2</v>
      </c>
      <c r="C45" s="33" t="s">
        <v>145</v>
      </c>
      <c r="D45" s="69"/>
      <c r="E45" s="70"/>
      <c r="F45" s="34" t="s">
        <v>144</v>
      </c>
      <c r="G45" s="35">
        <v>6500</v>
      </c>
      <c r="H45" s="35">
        <v>6500</v>
      </c>
      <c r="I45" s="35">
        <v>6500</v>
      </c>
      <c r="J45" s="35">
        <v>6500</v>
      </c>
      <c r="K45" s="35">
        <v>6500</v>
      </c>
      <c r="L45" s="35">
        <v>14500</v>
      </c>
      <c r="M45" s="35">
        <v>18500</v>
      </c>
      <c r="N45" s="35">
        <v>14500</v>
      </c>
      <c r="O45" s="35">
        <v>13100</v>
      </c>
      <c r="P45" s="35">
        <v>14800</v>
      </c>
      <c r="Q45" s="35"/>
      <c r="R45" s="35"/>
    </row>
    <row r="46" spans="1:18" ht="17">
      <c r="A46" s="76"/>
      <c r="B46" s="63"/>
      <c r="C46" s="77" t="s">
        <v>146</v>
      </c>
      <c r="D46" s="95" t="s">
        <v>147</v>
      </c>
      <c r="E46" s="63"/>
      <c r="F46" s="34" t="s">
        <v>80</v>
      </c>
      <c r="G46" s="93"/>
      <c r="H46" s="62"/>
      <c r="I46" s="62"/>
      <c r="J46" s="62"/>
      <c r="K46" s="62"/>
      <c r="L46" s="62"/>
      <c r="M46" s="62"/>
      <c r="N46" s="62"/>
      <c r="O46" s="62"/>
      <c r="P46" s="62"/>
      <c r="Q46" s="62"/>
      <c r="R46" s="63"/>
    </row>
    <row r="47" spans="1:18" ht="17">
      <c r="A47" s="32">
        <v>2</v>
      </c>
      <c r="B47" s="32">
        <v>3</v>
      </c>
      <c r="C47" s="78"/>
      <c r="D47" s="96" t="s">
        <v>148</v>
      </c>
      <c r="E47" s="63"/>
      <c r="F47" s="34" t="s">
        <v>149</v>
      </c>
      <c r="G47" s="36" t="s">
        <v>150</v>
      </c>
      <c r="H47" s="36" t="s">
        <v>150</v>
      </c>
      <c r="I47" s="36" t="s">
        <v>150</v>
      </c>
      <c r="J47" s="35">
        <v>170000</v>
      </c>
      <c r="K47" s="35">
        <v>170000</v>
      </c>
      <c r="L47" s="35">
        <v>170000</v>
      </c>
      <c r="M47" s="36" t="s">
        <v>151</v>
      </c>
      <c r="N47" s="36" t="s">
        <v>151</v>
      </c>
      <c r="O47" s="36" t="s">
        <v>151</v>
      </c>
      <c r="P47" s="35">
        <v>190000</v>
      </c>
      <c r="Q47" s="35"/>
      <c r="R47" s="35"/>
    </row>
    <row r="48" spans="1:18" ht="17">
      <c r="A48" s="32">
        <v>2</v>
      </c>
      <c r="B48" s="32">
        <v>4</v>
      </c>
      <c r="C48" s="78"/>
      <c r="D48" s="96" t="s">
        <v>152</v>
      </c>
      <c r="E48" s="63"/>
      <c r="F48" s="34" t="s">
        <v>153</v>
      </c>
      <c r="G48" s="35">
        <v>155000</v>
      </c>
      <c r="H48" s="35">
        <v>155000</v>
      </c>
      <c r="I48" s="35">
        <v>155000</v>
      </c>
      <c r="J48" s="35">
        <v>160000</v>
      </c>
      <c r="K48" s="35">
        <v>160000</v>
      </c>
      <c r="L48" s="35">
        <v>160000</v>
      </c>
      <c r="M48" s="35">
        <v>200000</v>
      </c>
      <c r="N48" s="35">
        <v>200000</v>
      </c>
      <c r="O48" s="35">
        <v>200000</v>
      </c>
      <c r="P48" s="35">
        <v>215000</v>
      </c>
      <c r="Q48" s="35"/>
      <c r="R48" s="35"/>
    </row>
    <row r="49" spans="1:18" ht="17">
      <c r="A49" s="32">
        <v>2</v>
      </c>
      <c r="B49" s="32">
        <v>5</v>
      </c>
      <c r="C49" s="66"/>
      <c r="D49" s="96" t="s">
        <v>154</v>
      </c>
      <c r="E49" s="63"/>
      <c r="F49" s="34" t="s">
        <v>149</v>
      </c>
      <c r="G49" s="35">
        <v>160000</v>
      </c>
      <c r="H49" s="35">
        <v>160000</v>
      </c>
      <c r="I49" s="35">
        <v>160000</v>
      </c>
      <c r="J49" s="35">
        <v>170000</v>
      </c>
      <c r="K49" s="35">
        <v>175000</v>
      </c>
      <c r="L49" s="35">
        <v>180000</v>
      </c>
      <c r="M49" s="35">
        <v>190000</v>
      </c>
      <c r="N49" s="35">
        <v>200000</v>
      </c>
      <c r="O49" s="35">
        <v>200000</v>
      </c>
      <c r="P49" s="35">
        <v>220000</v>
      </c>
      <c r="Q49" s="35"/>
      <c r="R49" s="35"/>
    </row>
    <row r="50" spans="1:18" ht="16">
      <c r="A50" s="32">
        <v>2</v>
      </c>
      <c r="B50" s="32">
        <v>6</v>
      </c>
      <c r="C50" s="37" t="s">
        <v>155</v>
      </c>
      <c r="D50" s="97" t="s">
        <v>80</v>
      </c>
      <c r="E50" s="63"/>
      <c r="F50" s="37" t="s">
        <v>156</v>
      </c>
      <c r="G50" s="23">
        <v>55000</v>
      </c>
      <c r="H50" s="23">
        <v>55000</v>
      </c>
      <c r="I50" s="23">
        <v>55000</v>
      </c>
      <c r="J50" s="23">
        <v>55000</v>
      </c>
      <c r="K50" s="23">
        <v>55000</v>
      </c>
      <c r="L50" s="23">
        <v>60000</v>
      </c>
      <c r="M50" s="23">
        <v>60000</v>
      </c>
      <c r="N50" s="23">
        <v>65000</v>
      </c>
      <c r="O50" s="23">
        <v>65000</v>
      </c>
      <c r="P50" s="23">
        <v>65000</v>
      </c>
      <c r="Q50" s="23"/>
      <c r="R50" s="23"/>
    </row>
    <row r="51" spans="1:18" ht="16">
      <c r="A51" s="77">
        <v>2</v>
      </c>
      <c r="B51" s="77">
        <v>7</v>
      </c>
      <c r="C51" s="79" t="s">
        <v>157</v>
      </c>
      <c r="D51" s="38" t="s">
        <v>158</v>
      </c>
      <c r="E51" s="39" t="s">
        <v>159</v>
      </c>
      <c r="F51" s="37"/>
      <c r="G51" s="94"/>
      <c r="H51" s="62"/>
      <c r="I51" s="62"/>
      <c r="J51" s="62"/>
      <c r="K51" s="62"/>
      <c r="L51" s="62"/>
      <c r="M51" s="62"/>
      <c r="N51" s="62"/>
      <c r="O51" s="62"/>
      <c r="P51" s="62"/>
      <c r="Q51" s="62"/>
      <c r="R51" s="63"/>
    </row>
    <row r="52" spans="1:18" ht="16">
      <c r="A52" s="78"/>
      <c r="B52" s="78"/>
      <c r="C52" s="78"/>
      <c r="D52" s="9" t="s">
        <v>160</v>
      </c>
      <c r="E52" s="37">
        <v>0.27300000000000002</v>
      </c>
      <c r="F52" s="37" t="s">
        <v>161</v>
      </c>
      <c r="G52" s="23">
        <v>1542</v>
      </c>
      <c r="H52" s="23">
        <v>1542</v>
      </c>
      <c r="I52" s="23">
        <v>1542</v>
      </c>
      <c r="J52" s="23">
        <v>1542</v>
      </c>
      <c r="K52" s="23">
        <v>1843</v>
      </c>
      <c r="L52" s="23">
        <v>2088</v>
      </c>
      <c r="M52" s="23">
        <v>2088</v>
      </c>
      <c r="N52" s="23">
        <v>2116</v>
      </c>
      <c r="O52" s="23">
        <v>2116</v>
      </c>
      <c r="P52" s="23">
        <v>2170</v>
      </c>
      <c r="Q52" s="23"/>
      <c r="R52" s="23"/>
    </row>
    <row r="53" spans="1:18" ht="16">
      <c r="A53" s="66"/>
      <c r="B53" s="66"/>
      <c r="C53" s="66"/>
      <c r="D53" s="37" t="s">
        <v>162</v>
      </c>
      <c r="E53" s="37">
        <v>0.28499999999999998</v>
      </c>
      <c r="F53" s="37" t="s">
        <v>161</v>
      </c>
      <c r="G53" s="23">
        <v>1610</v>
      </c>
      <c r="H53" s="23">
        <v>1610</v>
      </c>
      <c r="I53" s="23">
        <v>1610</v>
      </c>
      <c r="J53" s="23">
        <v>1610</v>
      </c>
      <c r="K53" s="23">
        <v>1924</v>
      </c>
      <c r="L53" s="23">
        <v>2180</v>
      </c>
      <c r="M53" s="23">
        <v>2180</v>
      </c>
      <c r="N53" s="23">
        <v>2209</v>
      </c>
      <c r="O53" s="23">
        <v>2209</v>
      </c>
      <c r="P53" s="23">
        <v>2266</v>
      </c>
      <c r="Q53" s="23"/>
      <c r="R53" s="23"/>
    </row>
    <row r="54" spans="1:18" ht="16">
      <c r="A54" s="40"/>
      <c r="B54" s="41"/>
      <c r="C54" s="41"/>
      <c r="D54" s="72" t="s">
        <v>163</v>
      </c>
      <c r="E54" s="62"/>
      <c r="F54" s="63"/>
      <c r="G54" s="36">
        <f t="shared" ref="G54:P54" si="2">SUM(G44:G53)</f>
        <v>386152</v>
      </c>
      <c r="H54" s="36">
        <f t="shared" si="2"/>
        <v>386152</v>
      </c>
      <c r="I54" s="36">
        <f t="shared" si="2"/>
        <v>386152</v>
      </c>
      <c r="J54" s="36">
        <f t="shared" si="2"/>
        <v>571152</v>
      </c>
      <c r="K54" s="36">
        <f t="shared" si="2"/>
        <v>576767</v>
      </c>
      <c r="L54" s="36">
        <f t="shared" si="2"/>
        <v>603268</v>
      </c>
      <c r="M54" s="36">
        <f t="shared" si="2"/>
        <v>491268</v>
      </c>
      <c r="N54" s="36">
        <f t="shared" si="2"/>
        <v>498325</v>
      </c>
      <c r="O54" s="36">
        <f t="shared" si="2"/>
        <v>495525</v>
      </c>
      <c r="P54" s="36">
        <f t="shared" si="2"/>
        <v>724036</v>
      </c>
      <c r="Q54" s="35"/>
      <c r="R54" s="35"/>
    </row>
    <row r="55" spans="1:18" ht="16">
      <c r="A55" s="29"/>
      <c r="B55" s="29"/>
      <c r="C55" s="29"/>
      <c r="D55" s="64" t="s">
        <v>164</v>
      </c>
      <c r="E55" s="62"/>
      <c r="F55" s="63"/>
      <c r="G55" s="42" t="s">
        <v>136</v>
      </c>
      <c r="H55" s="43">
        <f t="shared" ref="H55:P55" si="3">(H54-G54)/G54</f>
        <v>0</v>
      </c>
      <c r="I55" s="43">
        <f t="shared" si="3"/>
        <v>0</v>
      </c>
      <c r="J55" s="43">
        <f t="shared" si="3"/>
        <v>0.47908595578943008</v>
      </c>
      <c r="K55" s="43">
        <f t="shared" si="3"/>
        <v>9.8310082079726586E-3</v>
      </c>
      <c r="L55" s="43">
        <f t="shared" si="3"/>
        <v>4.5947496996187366E-2</v>
      </c>
      <c r="M55" s="43">
        <f t="shared" si="3"/>
        <v>-0.18565546324353355</v>
      </c>
      <c r="N55" s="43">
        <f t="shared" si="3"/>
        <v>1.4364868055725184E-2</v>
      </c>
      <c r="O55" s="43">
        <f t="shared" si="3"/>
        <v>-5.6188230572417602E-3</v>
      </c>
      <c r="P55" s="43">
        <f t="shared" si="3"/>
        <v>0.46114928611069067</v>
      </c>
      <c r="Q55" s="42"/>
      <c r="R55" s="42"/>
    </row>
    <row r="56" spans="1:18" ht="16">
      <c r="A56" s="29"/>
      <c r="B56" s="29"/>
      <c r="C56" s="29"/>
      <c r="D56" s="29"/>
      <c r="E56" s="29"/>
      <c r="F56" s="29"/>
      <c r="G56" s="29"/>
      <c r="H56" s="29"/>
      <c r="I56" s="29"/>
      <c r="J56" s="29"/>
      <c r="K56" s="29"/>
      <c r="L56" s="29"/>
      <c r="M56" s="29"/>
      <c r="N56" s="29"/>
      <c r="O56" s="29"/>
      <c r="P56" s="29"/>
      <c r="Q56" s="29"/>
      <c r="R56" s="29"/>
    </row>
    <row r="57" spans="1:18" ht="16">
      <c r="A57" s="29"/>
      <c r="B57" s="29"/>
      <c r="C57" s="29"/>
      <c r="D57" s="29"/>
      <c r="E57" s="29"/>
      <c r="F57" s="29"/>
      <c r="G57" s="29"/>
      <c r="H57" s="29"/>
      <c r="I57" s="29"/>
      <c r="J57" s="29"/>
      <c r="K57" s="29"/>
      <c r="L57" s="29"/>
      <c r="M57" s="29"/>
      <c r="N57" s="29"/>
      <c r="O57" s="29"/>
      <c r="P57" s="29"/>
      <c r="Q57" s="29"/>
      <c r="R57" s="29"/>
    </row>
    <row r="58" spans="1:18" ht="16">
      <c r="A58" s="29"/>
      <c r="B58" s="29"/>
      <c r="C58" s="44" t="s">
        <v>165</v>
      </c>
      <c r="D58" s="44"/>
      <c r="E58" s="29"/>
      <c r="F58" s="29"/>
      <c r="G58" s="29"/>
      <c r="H58" s="29"/>
      <c r="I58" s="29"/>
      <c r="J58" s="29"/>
      <c r="K58" s="29"/>
      <c r="L58" s="29"/>
      <c r="M58" s="29"/>
      <c r="N58" s="29"/>
      <c r="O58" s="29"/>
      <c r="P58" s="29"/>
      <c r="Q58" s="29"/>
      <c r="R58" s="29"/>
    </row>
    <row r="59" spans="1:18" ht="16">
      <c r="A59" s="29"/>
      <c r="B59" s="29"/>
      <c r="C59" s="74" t="s">
        <v>166</v>
      </c>
      <c r="D59" s="75"/>
      <c r="E59" s="29"/>
      <c r="F59" s="29"/>
      <c r="G59" s="29"/>
      <c r="H59" s="29"/>
      <c r="I59" s="29"/>
      <c r="J59" s="29"/>
      <c r="K59" s="29"/>
      <c r="L59" s="29"/>
      <c r="M59" s="29"/>
      <c r="N59" s="29"/>
      <c r="O59" s="29"/>
      <c r="P59" s="29"/>
      <c r="Q59" s="29"/>
      <c r="R59" s="29"/>
    </row>
    <row r="60" spans="1:18" ht="16">
      <c r="A60" s="29"/>
      <c r="B60" s="29"/>
      <c r="C60" s="29"/>
      <c r="D60" s="29"/>
      <c r="E60" s="29"/>
      <c r="F60" s="29"/>
      <c r="G60" s="29"/>
      <c r="H60" s="29"/>
      <c r="I60" s="29"/>
      <c r="J60" s="29"/>
      <c r="K60" s="29"/>
      <c r="L60" s="29"/>
      <c r="M60" s="29"/>
      <c r="N60" s="29"/>
      <c r="O60" s="29"/>
      <c r="P60" s="29"/>
      <c r="Q60" s="29"/>
      <c r="R60" s="29"/>
    </row>
    <row r="61" spans="1:18" ht="16">
      <c r="A61" s="29"/>
      <c r="B61" s="29"/>
      <c r="C61" s="29"/>
      <c r="D61" s="29"/>
      <c r="E61" s="29"/>
      <c r="F61" s="29"/>
      <c r="G61" s="29"/>
      <c r="H61" s="29"/>
      <c r="I61" s="29"/>
      <c r="J61" s="29"/>
      <c r="K61" s="29"/>
      <c r="L61" s="29"/>
      <c r="M61" s="29"/>
      <c r="N61" s="29"/>
      <c r="O61" s="29"/>
      <c r="P61" s="29"/>
      <c r="Q61" s="29"/>
      <c r="R61" s="29"/>
    </row>
    <row r="62" spans="1:18" ht="16">
      <c r="A62" s="61" t="s">
        <v>167</v>
      </c>
      <c r="B62" s="62"/>
      <c r="C62" s="62"/>
      <c r="D62" s="62"/>
      <c r="E62" s="62"/>
      <c r="F62" s="62"/>
      <c r="G62" s="62"/>
      <c r="H62" s="62"/>
      <c r="I62" s="62"/>
      <c r="J62" s="62"/>
      <c r="K62" s="62"/>
      <c r="L62" s="62"/>
      <c r="M62" s="62"/>
      <c r="N62" s="62"/>
      <c r="O62" s="62"/>
      <c r="P62" s="62"/>
      <c r="Q62" s="62"/>
      <c r="R62" s="63"/>
    </row>
    <row r="63" spans="1:18" ht="16">
      <c r="A63" s="61" t="s">
        <v>168</v>
      </c>
      <c r="B63" s="62"/>
      <c r="C63" s="62"/>
      <c r="D63" s="62"/>
      <c r="E63" s="62"/>
      <c r="F63" s="62"/>
      <c r="G63" s="62"/>
      <c r="H63" s="62"/>
      <c r="I63" s="62"/>
      <c r="J63" s="62"/>
      <c r="K63" s="62"/>
      <c r="L63" s="62"/>
      <c r="M63" s="62"/>
      <c r="N63" s="62"/>
      <c r="O63" s="62"/>
      <c r="P63" s="62"/>
      <c r="Q63" s="62"/>
      <c r="R63" s="63"/>
    </row>
    <row r="64" spans="1:18" ht="16">
      <c r="A64" s="45" t="s">
        <v>20</v>
      </c>
      <c r="B64" s="45" t="s">
        <v>25</v>
      </c>
      <c r="C64" s="46" t="s">
        <v>169</v>
      </c>
      <c r="D64" s="72" t="s">
        <v>170</v>
      </c>
      <c r="E64" s="62"/>
      <c r="F64" s="63"/>
      <c r="G64" s="72" t="s">
        <v>37</v>
      </c>
      <c r="H64" s="62"/>
      <c r="I64" s="62"/>
      <c r="J64" s="62"/>
      <c r="K64" s="62"/>
      <c r="L64" s="62"/>
      <c r="M64" s="62"/>
      <c r="N64" s="62"/>
      <c r="O64" s="62"/>
      <c r="P64" s="62"/>
      <c r="Q64" s="62"/>
      <c r="R64" s="63"/>
    </row>
    <row r="65" spans="1:18" ht="17">
      <c r="A65" s="45"/>
      <c r="B65" s="45"/>
      <c r="C65" s="46"/>
      <c r="D65" s="72"/>
      <c r="E65" s="62"/>
      <c r="F65" s="63"/>
      <c r="G65" s="47">
        <v>46023</v>
      </c>
      <c r="H65" s="47">
        <v>46054</v>
      </c>
      <c r="I65" s="47">
        <v>46082</v>
      </c>
      <c r="J65" s="47">
        <v>46113</v>
      </c>
      <c r="K65" s="48">
        <v>46143</v>
      </c>
      <c r="L65" s="47">
        <v>46174</v>
      </c>
      <c r="M65" s="47">
        <v>46204</v>
      </c>
      <c r="N65" s="47">
        <v>46235</v>
      </c>
      <c r="O65" s="49" t="s">
        <v>56</v>
      </c>
      <c r="P65" s="47">
        <v>46296</v>
      </c>
      <c r="Q65" s="47">
        <v>46327</v>
      </c>
      <c r="R65" s="47">
        <v>46357</v>
      </c>
    </row>
    <row r="66" spans="1:18" ht="16">
      <c r="A66" s="80">
        <v>3</v>
      </c>
      <c r="B66" s="80">
        <v>1</v>
      </c>
      <c r="C66" s="81" t="s">
        <v>171</v>
      </c>
      <c r="D66" s="73" t="s">
        <v>172</v>
      </c>
      <c r="E66" s="62"/>
      <c r="F66" s="63"/>
      <c r="G66" s="51"/>
      <c r="H66" s="51"/>
      <c r="I66" s="51"/>
      <c r="J66" s="51"/>
      <c r="K66" s="51"/>
      <c r="L66" s="51"/>
      <c r="M66" s="51"/>
      <c r="N66" s="51">
        <v>341880</v>
      </c>
      <c r="O66" s="51">
        <v>341880</v>
      </c>
      <c r="P66" s="51">
        <v>341880</v>
      </c>
      <c r="Q66" s="51"/>
      <c r="R66" s="51"/>
    </row>
    <row r="67" spans="1:18" ht="16">
      <c r="A67" s="78"/>
      <c r="B67" s="78"/>
      <c r="C67" s="78"/>
      <c r="D67" s="73" t="s">
        <v>173</v>
      </c>
      <c r="E67" s="62"/>
      <c r="F67" s="63"/>
      <c r="G67" s="51"/>
      <c r="H67" s="51"/>
      <c r="I67" s="51"/>
      <c r="J67" s="51"/>
      <c r="K67" s="51"/>
      <c r="L67" s="51"/>
      <c r="M67" s="51"/>
      <c r="N67" s="51"/>
      <c r="O67" s="51"/>
      <c r="P67" s="51"/>
      <c r="Q67" s="51"/>
      <c r="R67" s="51"/>
    </row>
    <row r="68" spans="1:18" ht="16">
      <c r="A68" s="66"/>
      <c r="B68" s="66"/>
      <c r="C68" s="66"/>
      <c r="D68" s="73" t="s">
        <v>174</v>
      </c>
      <c r="E68" s="62"/>
      <c r="F68" s="63"/>
      <c r="G68" s="51"/>
      <c r="H68" s="51"/>
      <c r="I68" s="51"/>
      <c r="J68" s="51"/>
      <c r="K68" s="51"/>
      <c r="L68" s="51"/>
      <c r="M68" s="51"/>
      <c r="N68" s="51"/>
      <c r="O68" s="51"/>
      <c r="P68" s="51"/>
      <c r="Q68" s="51"/>
      <c r="R68" s="51"/>
    </row>
    <row r="69" spans="1:18" ht="16">
      <c r="A69" s="80">
        <v>3</v>
      </c>
      <c r="B69" s="80">
        <v>2</v>
      </c>
      <c r="C69" s="81" t="s">
        <v>175</v>
      </c>
      <c r="D69" s="73" t="s">
        <v>176</v>
      </c>
      <c r="E69" s="62"/>
      <c r="F69" s="63"/>
      <c r="G69" s="51"/>
      <c r="H69" s="51"/>
      <c r="I69" s="51"/>
      <c r="J69" s="51"/>
      <c r="K69" s="51"/>
      <c r="L69" s="51"/>
      <c r="M69" s="51"/>
      <c r="N69" s="51">
        <v>334580</v>
      </c>
      <c r="O69" s="51">
        <v>334580</v>
      </c>
      <c r="P69" s="51">
        <v>334580</v>
      </c>
      <c r="Q69" s="51"/>
      <c r="R69" s="51"/>
    </row>
    <row r="70" spans="1:18" ht="16">
      <c r="A70" s="78"/>
      <c r="B70" s="78"/>
      <c r="C70" s="78"/>
      <c r="D70" s="73" t="s">
        <v>173</v>
      </c>
      <c r="E70" s="62"/>
      <c r="F70" s="63"/>
      <c r="G70" s="51"/>
      <c r="H70" s="51"/>
      <c r="I70" s="51"/>
      <c r="J70" s="51"/>
      <c r="K70" s="51"/>
      <c r="L70" s="51"/>
      <c r="M70" s="51"/>
      <c r="N70" s="51"/>
      <c r="O70" s="51"/>
      <c r="P70" s="51"/>
      <c r="Q70" s="51"/>
      <c r="R70" s="51"/>
    </row>
    <row r="71" spans="1:18" ht="16">
      <c r="A71" s="66"/>
      <c r="B71" s="66"/>
      <c r="C71" s="66"/>
      <c r="D71" s="73" t="s">
        <v>174</v>
      </c>
      <c r="E71" s="62"/>
      <c r="F71" s="63"/>
      <c r="G71" s="51"/>
      <c r="H71" s="51"/>
      <c r="I71" s="51"/>
      <c r="J71" s="51"/>
      <c r="K71" s="51"/>
      <c r="L71" s="51"/>
      <c r="M71" s="51"/>
      <c r="N71" s="51"/>
      <c r="O71" s="51"/>
      <c r="P71" s="51"/>
      <c r="Q71" s="51"/>
      <c r="R71" s="51"/>
    </row>
    <row r="72" spans="1:18" ht="16">
      <c r="A72" s="80">
        <v>3</v>
      </c>
      <c r="B72" s="80">
        <v>3</v>
      </c>
      <c r="C72" s="77" t="s">
        <v>177</v>
      </c>
      <c r="D72" s="73" t="s">
        <v>178</v>
      </c>
      <c r="E72" s="62"/>
      <c r="F72" s="63"/>
      <c r="G72" s="51"/>
      <c r="H72" s="51"/>
      <c r="I72" s="51"/>
      <c r="J72" s="51"/>
      <c r="K72" s="51"/>
      <c r="L72" s="51"/>
      <c r="M72" s="51"/>
      <c r="N72" s="51">
        <v>259200</v>
      </c>
      <c r="O72" s="51">
        <v>259200</v>
      </c>
      <c r="P72" s="51">
        <v>259200</v>
      </c>
      <c r="Q72" s="51"/>
      <c r="R72" s="51"/>
    </row>
    <row r="73" spans="1:18" ht="16">
      <c r="A73" s="78"/>
      <c r="B73" s="78"/>
      <c r="C73" s="78"/>
      <c r="D73" s="73" t="s">
        <v>173</v>
      </c>
      <c r="E73" s="62"/>
      <c r="F73" s="63"/>
      <c r="G73" s="51"/>
      <c r="H73" s="51"/>
      <c r="I73" s="51"/>
      <c r="J73" s="51"/>
      <c r="K73" s="51"/>
      <c r="L73" s="51"/>
      <c r="M73" s="51"/>
      <c r="N73" s="51"/>
      <c r="O73" s="51"/>
      <c r="P73" s="51"/>
      <c r="Q73" s="51"/>
      <c r="R73" s="51"/>
    </row>
    <row r="74" spans="1:18" ht="16">
      <c r="A74" s="66"/>
      <c r="B74" s="66"/>
      <c r="C74" s="66"/>
      <c r="D74" s="73" t="s">
        <v>174</v>
      </c>
      <c r="E74" s="62"/>
      <c r="F74" s="63"/>
      <c r="G74" s="51"/>
      <c r="H74" s="51"/>
      <c r="I74" s="51"/>
      <c r="J74" s="51"/>
      <c r="K74" s="51"/>
      <c r="L74" s="51"/>
      <c r="M74" s="51"/>
      <c r="N74" s="51">
        <v>77.2</v>
      </c>
      <c r="O74" s="51">
        <v>77.2</v>
      </c>
      <c r="P74" s="51">
        <v>77.2</v>
      </c>
      <c r="Q74" s="51"/>
      <c r="R74" s="51"/>
    </row>
    <row r="75" spans="1:18" ht="16">
      <c r="A75" s="40"/>
      <c r="B75" s="40"/>
      <c r="C75" s="40"/>
      <c r="D75" s="72" t="s">
        <v>163</v>
      </c>
      <c r="E75" s="62"/>
      <c r="F75" s="63"/>
      <c r="G75" s="52"/>
      <c r="H75" s="51"/>
      <c r="I75" s="51"/>
      <c r="J75" s="51"/>
      <c r="K75" s="51"/>
      <c r="L75" s="51"/>
      <c r="M75" s="51"/>
      <c r="N75" s="51"/>
      <c r="O75" s="51"/>
      <c r="P75" s="51"/>
      <c r="Q75" s="51"/>
      <c r="R75" s="51"/>
    </row>
    <row r="76" spans="1:18" ht="16">
      <c r="A76" s="29"/>
      <c r="B76" s="29"/>
      <c r="C76" s="29"/>
      <c r="D76" s="29"/>
      <c r="E76" s="29"/>
      <c r="F76" s="29"/>
      <c r="G76" s="29"/>
      <c r="H76" s="29"/>
      <c r="I76" s="29"/>
      <c r="J76" s="29"/>
      <c r="K76" s="29"/>
      <c r="L76" s="29"/>
      <c r="M76" s="29"/>
      <c r="N76" s="29"/>
      <c r="O76" s="29"/>
      <c r="P76" s="29"/>
      <c r="Q76" s="29"/>
      <c r="R76" s="29"/>
    </row>
    <row r="77" spans="1:18" ht="16">
      <c r="A77" s="29"/>
      <c r="B77" s="29"/>
      <c r="C77" s="29"/>
      <c r="D77" s="29"/>
      <c r="E77" s="29"/>
      <c r="F77" s="29"/>
      <c r="G77" s="29"/>
      <c r="H77" s="29"/>
      <c r="I77" s="29"/>
      <c r="J77" s="29"/>
      <c r="K77" s="29"/>
      <c r="L77" s="29"/>
      <c r="M77" s="29"/>
      <c r="N77" s="29"/>
      <c r="O77" s="29"/>
      <c r="P77" s="29"/>
      <c r="Q77" s="29"/>
      <c r="R77" s="29"/>
    </row>
    <row r="78" spans="1:18" ht="16">
      <c r="A78" s="29"/>
      <c r="B78" s="29"/>
      <c r="C78" s="29"/>
      <c r="D78" s="29"/>
      <c r="E78" s="29"/>
      <c r="F78" s="29"/>
      <c r="G78" s="29"/>
      <c r="H78" s="29"/>
      <c r="I78" s="29"/>
      <c r="J78" s="29"/>
      <c r="K78" s="29"/>
      <c r="L78" s="29"/>
      <c r="M78" s="29"/>
      <c r="N78" s="29"/>
      <c r="O78" s="29"/>
      <c r="P78" s="29"/>
      <c r="Q78" s="29"/>
      <c r="R78" s="29"/>
    </row>
    <row r="79" spans="1:18" ht="16">
      <c r="A79" s="29"/>
      <c r="B79" s="29"/>
      <c r="C79" s="29"/>
      <c r="D79" s="29"/>
      <c r="E79" s="29"/>
      <c r="F79" s="29"/>
      <c r="G79" s="29"/>
      <c r="H79" s="29"/>
      <c r="I79" s="29"/>
      <c r="J79" s="29"/>
      <c r="K79" s="29"/>
      <c r="L79" s="29"/>
      <c r="M79" s="29"/>
      <c r="N79" s="29"/>
      <c r="O79" s="29"/>
      <c r="P79" s="29"/>
      <c r="Q79" s="29"/>
      <c r="R79" s="29"/>
    </row>
    <row r="80" spans="1:18" ht="16">
      <c r="A80" s="29"/>
      <c r="B80" s="29"/>
      <c r="C80" s="29"/>
      <c r="D80" s="29"/>
      <c r="E80" s="29"/>
      <c r="F80" s="29"/>
      <c r="G80" s="29"/>
      <c r="H80" s="29"/>
      <c r="I80" s="29"/>
      <c r="J80" s="29"/>
      <c r="K80" s="29"/>
      <c r="L80" s="29"/>
      <c r="M80" s="29"/>
      <c r="N80" s="29"/>
      <c r="O80" s="29"/>
      <c r="P80" s="29"/>
      <c r="Q80" s="29"/>
      <c r="R80" s="29"/>
    </row>
    <row r="81" spans="1:19" ht="16">
      <c r="A81" s="84" t="s">
        <v>179</v>
      </c>
      <c r="B81" s="62"/>
      <c r="C81" s="62"/>
      <c r="D81" s="62"/>
      <c r="E81" s="62"/>
      <c r="F81" s="62"/>
      <c r="G81" s="62"/>
      <c r="H81" s="62"/>
      <c r="I81" s="62"/>
      <c r="J81" s="62"/>
      <c r="K81" s="62"/>
      <c r="L81" s="62"/>
      <c r="M81" s="62"/>
      <c r="N81" s="62"/>
      <c r="O81" s="62"/>
      <c r="P81" s="62"/>
      <c r="Q81" s="62"/>
      <c r="R81" s="63"/>
    </row>
    <row r="82" spans="1:19" ht="16">
      <c r="A82" s="65" t="s">
        <v>20</v>
      </c>
      <c r="B82" s="65" t="s">
        <v>25</v>
      </c>
      <c r="C82" s="67" t="s">
        <v>180</v>
      </c>
      <c r="D82" s="68"/>
      <c r="E82" s="85" t="s">
        <v>181</v>
      </c>
      <c r="F82" s="68"/>
      <c r="G82" s="84" t="s">
        <v>37</v>
      </c>
      <c r="H82" s="62"/>
      <c r="I82" s="62"/>
      <c r="J82" s="62"/>
      <c r="K82" s="62"/>
      <c r="L82" s="62"/>
      <c r="M82" s="62"/>
      <c r="N82" s="62"/>
      <c r="O82" s="62"/>
      <c r="P82" s="62"/>
      <c r="Q82" s="62"/>
      <c r="R82" s="63"/>
    </row>
    <row r="83" spans="1:19" ht="16">
      <c r="A83" s="66"/>
      <c r="B83" s="66"/>
      <c r="C83" s="69"/>
      <c r="D83" s="70"/>
      <c r="E83" s="69"/>
      <c r="F83" s="70"/>
      <c r="G83" s="53" t="s">
        <v>182</v>
      </c>
      <c r="H83" s="53" t="s">
        <v>183</v>
      </c>
      <c r="I83" s="53" t="s">
        <v>184</v>
      </c>
      <c r="J83" s="53" t="s">
        <v>185</v>
      </c>
      <c r="K83" s="53" t="s">
        <v>186</v>
      </c>
      <c r="L83" s="53" t="s">
        <v>187</v>
      </c>
      <c r="M83" s="53" t="s">
        <v>188</v>
      </c>
      <c r="N83" s="53" t="s">
        <v>189</v>
      </c>
      <c r="O83" s="53" t="s">
        <v>56</v>
      </c>
      <c r="P83" s="53" t="s">
        <v>190</v>
      </c>
      <c r="Q83" s="53" t="s">
        <v>191</v>
      </c>
      <c r="R83" s="53" t="s">
        <v>192</v>
      </c>
    </row>
    <row r="84" spans="1:19" ht="16">
      <c r="A84" s="50">
        <v>4</v>
      </c>
      <c r="B84" s="50">
        <v>1</v>
      </c>
      <c r="C84" s="71" t="s">
        <v>193</v>
      </c>
      <c r="D84" s="68"/>
      <c r="E84" s="86" t="s">
        <v>194</v>
      </c>
      <c r="F84" s="63"/>
      <c r="G84" s="35">
        <v>3500</v>
      </c>
      <c r="H84" s="35">
        <v>3500</v>
      </c>
      <c r="I84" s="35">
        <v>3500</v>
      </c>
      <c r="J84" s="35">
        <v>5000</v>
      </c>
      <c r="K84" s="35">
        <v>5000</v>
      </c>
      <c r="L84" s="35">
        <v>8000</v>
      </c>
      <c r="M84" s="35">
        <v>8000</v>
      </c>
      <c r="N84" s="35">
        <v>8000</v>
      </c>
      <c r="O84" s="35">
        <v>8000</v>
      </c>
      <c r="P84" s="35">
        <v>8000</v>
      </c>
      <c r="Q84" s="35"/>
      <c r="R84" s="35"/>
    </row>
    <row r="85" spans="1:19" ht="16">
      <c r="A85" s="54">
        <v>4</v>
      </c>
      <c r="B85" s="54">
        <v>2</v>
      </c>
      <c r="C85" s="82"/>
      <c r="D85" s="83"/>
      <c r="E85" s="86" t="s">
        <v>195</v>
      </c>
      <c r="F85" s="63"/>
      <c r="G85" s="35">
        <v>6000</v>
      </c>
      <c r="H85" s="35">
        <v>6000</v>
      </c>
      <c r="I85" s="35">
        <v>6000</v>
      </c>
      <c r="J85" s="35">
        <v>6000</v>
      </c>
      <c r="K85" s="35">
        <v>6000</v>
      </c>
      <c r="L85" s="35">
        <v>6000</v>
      </c>
      <c r="M85" s="35">
        <v>6000</v>
      </c>
      <c r="N85" s="35">
        <v>8000</v>
      </c>
      <c r="O85" s="35">
        <v>8000</v>
      </c>
      <c r="P85" s="35">
        <v>8000</v>
      </c>
      <c r="Q85" s="35"/>
      <c r="R85" s="35"/>
    </row>
    <row r="86" spans="1:19" ht="16">
      <c r="A86" s="55">
        <v>4</v>
      </c>
      <c r="B86" s="55">
        <v>3</v>
      </c>
      <c r="C86" s="69"/>
      <c r="D86" s="70"/>
      <c r="E86" s="86" t="s">
        <v>196</v>
      </c>
      <c r="F86" s="63"/>
      <c r="G86" s="35">
        <v>5000</v>
      </c>
      <c r="H86" s="35">
        <v>5000</v>
      </c>
      <c r="I86" s="35">
        <v>5000</v>
      </c>
      <c r="J86" s="35">
        <v>6500</v>
      </c>
      <c r="K86" s="35">
        <v>6500</v>
      </c>
      <c r="L86" s="35">
        <v>7000</v>
      </c>
      <c r="M86" s="35">
        <v>8000</v>
      </c>
      <c r="N86" s="35">
        <v>8000</v>
      </c>
      <c r="O86" s="35">
        <v>8000</v>
      </c>
      <c r="P86" s="35">
        <v>8000</v>
      </c>
      <c r="Q86" s="35"/>
      <c r="R86" s="35"/>
    </row>
    <row r="87" spans="1:19" ht="16">
      <c r="A87" s="50">
        <v>4</v>
      </c>
      <c r="B87" s="50">
        <v>4</v>
      </c>
      <c r="C87" s="71" t="s">
        <v>197</v>
      </c>
      <c r="D87" s="68"/>
      <c r="E87" s="86" t="s">
        <v>194</v>
      </c>
      <c r="F87" s="63"/>
      <c r="G87" s="35">
        <v>4000</v>
      </c>
      <c r="H87" s="35">
        <v>4000</v>
      </c>
      <c r="I87" s="35">
        <v>4000</v>
      </c>
      <c r="J87" s="35">
        <v>4000</v>
      </c>
      <c r="K87" s="35">
        <v>4000</v>
      </c>
      <c r="L87" s="35">
        <v>4000</v>
      </c>
      <c r="M87" s="35">
        <v>5000</v>
      </c>
      <c r="N87" s="35">
        <v>5000</v>
      </c>
      <c r="O87" s="35">
        <v>5000</v>
      </c>
      <c r="P87" s="35">
        <v>5000</v>
      </c>
      <c r="Q87" s="35"/>
      <c r="R87" s="35"/>
    </row>
    <row r="88" spans="1:19" ht="16">
      <c r="A88" s="54">
        <v>4</v>
      </c>
      <c r="B88" s="54">
        <v>5</v>
      </c>
      <c r="C88" s="82"/>
      <c r="D88" s="83"/>
      <c r="E88" s="86" t="s">
        <v>195</v>
      </c>
      <c r="F88" s="63"/>
      <c r="G88" s="35">
        <v>1000</v>
      </c>
      <c r="H88" s="35">
        <v>3000</v>
      </c>
      <c r="I88" s="35">
        <v>3000</v>
      </c>
      <c r="J88" s="35">
        <v>4000</v>
      </c>
      <c r="K88" s="35">
        <v>4000</v>
      </c>
      <c r="L88" s="35">
        <v>5000</v>
      </c>
      <c r="M88" s="35">
        <v>5000</v>
      </c>
      <c r="N88" s="35">
        <v>5000</v>
      </c>
      <c r="O88" s="35">
        <v>5000</v>
      </c>
      <c r="P88" s="35">
        <v>5000</v>
      </c>
      <c r="Q88" s="35"/>
      <c r="R88" s="35"/>
    </row>
    <row r="89" spans="1:19" ht="16">
      <c r="A89" s="55">
        <v>4</v>
      </c>
      <c r="B89" s="55">
        <v>6</v>
      </c>
      <c r="C89" s="69"/>
      <c r="D89" s="70"/>
      <c r="E89" s="86" t="s">
        <v>198</v>
      </c>
      <c r="F89" s="63"/>
      <c r="G89" s="35">
        <v>3000</v>
      </c>
      <c r="H89" s="35">
        <v>3000</v>
      </c>
      <c r="I89" s="35">
        <v>3000</v>
      </c>
      <c r="J89" s="35">
        <v>3000</v>
      </c>
      <c r="K89" s="35">
        <v>3000</v>
      </c>
      <c r="L89" s="35">
        <v>5000</v>
      </c>
      <c r="M89" s="35">
        <v>5000</v>
      </c>
      <c r="N89" s="35">
        <v>5000</v>
      </c>
      <c r="O89" s="35">
        <v>5000</v>
      </c>
      <c r="P89" s="35">
        <v>5000</v>
      </c>
      <c r="Q89" s="35"/>
      <c r="R89" s="35"/>
    </row>
    <row r="90" spans="1:19" ht="16">
      <c r="A90" s="8"/>
      <c r="B90" s="8"/>
      <c r="C90" s="8"/>
      <c r="D90" s="8"/>
      <c r="E90" s="87" t="s">
        <v>163</v>
      </c>
      <c r="F90" s="63"/>
      <c r="G90" s="56">
        <f t="shared" ref="G90:P90" si="4">SUM(G84:G89)</f>
        <v>22500</v>
      </c>
      <c r="H90" s="56">
        <f t="shared" si="4"/>
        <v>24500</v>
      </c>
      <c r="I90" s="56">
        <f t="shared" si="4"/>
        <v>24500</v>
      </c>
      <c r="J90" s="56">
        <f t="shared" si="4"/>
        <v>28500</v>
      </c>
      <c r="K90" s="56">
        <f t="shared" si="4"/>
        <v>28500</v>
      </c>
      <c r="L90" s="56">
        <f t="shared" si="4"/>
        <v>35000</v>
      </c>
      <c r="M90" s="56">
        <f t="shared" si="4"/>
        <v>37000</v>
      </c>
      <c r="N90" s="56">
        <f t="shared" si="4"/>
        <v>39000</v>
      </c>
      <c r="O90" s="56">
        <f t="shared" si="4"/>
        <v>39000</v>
      </c>
      <c r="P90" s="56">
        <f t="shared" si="4"/>
        <v>39000</v>
      </c>
      <c r="Q90" s="35"/>
      <c r="R90" s="35"/>
    </row>
    <row r="91" spans="1:19" ht="16">
      <c r="A91" s="29"/>
      <c r="B91" s="29"/>
      <c r="C91" s="29"/>
      <c r="D91" s="29"/>
      <c r="E91" s="89" t="s">
        <v>199</v>
      </c>
      <c r="F91" s="63"/>
      <c r="G91" s="42" t="s">
        <v>136</v>
      </c>
      <c r="H91" s="43">
        <f t="shared" ref="H91:P91" si="5">(H90-G90)/G90</f>
        <v>8.8888888888888892E-2</v>
      </c>
      <c r="I91" s="43">
        <f t="shared" si="5"/>
        <v>0</v>
      </c>
      <c r="J91" s="43">
        <f t="shared" si="5"/>
        <v>0.16326530612244897</v>
      </c>
      <c r="K91" s="43">
        <f t="shared" si="5"/>
        <v>0</v>
      </c>
      <c r="L91" s="43">
        <f t="shared" si="5"/>
        <v>0.22807017543859648</v>
      </c>
      <c r="M91" s="43">
        <f t="shared" si="5"/>
        <v>5.7142857142857141E-2</v>
      </c>
      <c r="N91" s="43">
        <f t="shared" si="5"/>
        <v>5.4054054054054057E-2</v>
      </c>
      <c r="O91" s="43">
        <f t="shared" si="5"/>
        <v>0</v>
      </c>
      <c r="P91" s="43">
        <f t="shared" si="5"/>
        <v>0</v>
      </c>
      <c r="Q91" s="57"/>
      <c r="R91" s="57"/>
    </row>
    <row r="92" spans="1:19" ht="16">
      <c r="A92" s="29"/>
      <c r="B92" s="29"/>
      <c r="C92" s="29"/>
      <c r="D92" s="29"/>
      <c r="E92" s="29"/>
      <c r="F92" s="29"/>
      <c r="G92" s="29"/>
      <c r="H92" s="29"/>
      <c r="I92" s="29"/>
      <c r="J92" s="29"/>
      <c r="K92" s="29"/>
      <c r="L92" s="29"/>
      <c r="M92" s="29"/>
      <c r="N92" s="29"/>
      <c r="O92" s="29"/>
      <c r="P92" s="29"/>
      <c r="Q92" s="29"/>
      <c r="R92" s="29"/>
    </row>
    <row r="93" spans="1:19" ht="16">
      <c r="A93" s="29"/>
      <c r="B93" s="29"/>
      <c r="C93" s="29"/>
      <c r="D93" s="29"/>
      <c r="E93" s="29"/>
      <c r="F93" s="29"/>
      <c r="G93" s="29"/>
      <c r="H93" s="29"/>
      <c r="I93" s="29"/>
      <c r="J93" s="29"/>
      <c r="K93" s="29"/>
      <c r="L93" s="29"/>
      <c r="M93" s="29"/>
      <c r="N93" s="29"/>
      <c r="O93" s="29"/>
      <c r="P93" s="29"/>
      <c r="Q93" s="29"/>
      <c r="R93" s="29"/>
    </row>
    <row r="94" spans="1:19" ht="16">
      <c r="A94" s="29"/>
      <c r="B94" s="29"/>
      <c r="C94" s="29"/>
      <c r="D94" s="29"/>
      <c r="E94" s="29"/>
      <c r="F94" s="29"/>
      <c r="G94" s="29"/>
      <c r="H94" s="29"/>
      <c r="I94" s="29"/>
      <c r="J94" s="29"/>
      <c r="K94" s="29"/>
      <c r="L94" s="29"/>
      <c r="M94" s="29"/>
      <c r="N94" s="29"/>
      <c r="O94" s="29"/>
      <c r="P94" s="29"/>
      <c r="Q94" s="29"/>
      <c r="R94" s="29"/>
    </row>
    <row r="95" spans="1:19" ht="16">
      <c r="A95" s="29"/>
      <c r="B95" s="29"/>
      <c r="C95" s="29"/>
      <c r="D95" s="29"/>
      <c r="E95" s="29"/>
      <c r="F95" s="29"/>
      <c r="G95" s="29"/>
      <c r="H95" s="29"/>
      <c r="I95" s="29"/>
      <c r="J95" s="29"/>
      <c r="K95" s="29"/>
      <c r="L95" s="29"/>
      <c r="M95" s="29"/>
      <c r="N95" s="29"/>
      <c r="O95" s="29"/>
      <c r="P95" s="29"/>
      <c r="Q95" s="29"/>
      <c r="R95" s="29"/>
    </row>
    <row r="96" spans="1:19" ht="16">
      <c r="A96" s="61" t="s">
        <v>200</v>
      </c>
      <c r="B96" s="62"/>
      <c r="C96" s="62"/>
      <c r="D96" s="62"/>
      <c r="E96" s="62"/>
      <c r="F96" s="62"/>
      <c r="G96" s="62"/>
      <c r="H96" s="62"/>
      <c r="I96" s="62"/>
      <c r="J96" s="62"/>
      <c r="K96" s="62"/>
      <c r="L96" s="62"/>
      <c r="M96" s="62"/>
      <c r="N96" s="62"/>
      <c r="O96" s="62"/>
      <c r="P96" s="62"/>
      <c r="Q96" s="62"/>
      <c r="R96" s="63"/>
      <c r="S96" s="88" t="s">
        <v>201</v>
      </c>
    </row>
    <row r="97" spans="1:19" ht="16">
      <c r="A97" s="61" t="s">
        <v>202</v>
      </c>
      <c r="B97" s="62"/>
      <c r="C97" s="62"/>
      <c r="D97" s="62"/>
      <c r="E97" s="62"/>
      <c r="F97" s="62"/>
      <c r="G97" s="62"/>
      <c r="H97" s="62"/>
      <c r="I97" s="62"/>
      <c r="J97" s="62"/>
      <c r="K97" s="62"/>
      <c r="L97" s="62"/>
      <c r="M97" s="62"/>
      <c r="N97" s="62"/>
      <c r="O97" s="62"/>
      <c r="P97" s="62"/>
      <c r="Q97" s="62"/>
      <c r="R97" s="63"/>
      <c r="S97" s="78"/>
    </row>
    <row r="98" spans="1:19" ht="16">
      <c r="A98" s="88" t="s">
        <v>20</v>
      </c>
      <c r="B98" s="88" t="s">
        <v>25</v>
      </c>
      <c r="C98" s="90" t="s">
        <v>27</v>
      </c>
      <c r="D98" s="68"/>
      <c r="E98" s="90" t="s">
        <v>203</v>
      </c>
      <c r="F98" s="68"/>
      <c r="G98" s="64" t="s">
        <v>204</v>
      </c>
      <c r="H98" s="62"/>
      <c r="I98" s="62"/>
      <c r="J98" s="62"/>
      <c r="K98" s="62"/>
      <c r="L98" s="62"/>
      <c r="M98" s="62"/>
      <c r="N98" s="62"/>
      <c r="O98" s="62"/>
      <c r="P98" s="62"/>
      <c r="Q98" s="62"/>
      <c r="R98" s="63"/>
      <c r="S98" s="78"/>
    </row>
    <row r="99" spans="1:19" ht="16">
      <c r="A99" s="66"/>
      <c r="B99" s="66"/>
      <c r="C99" s="69"/>
      <c r="D99" s="70"/>
      <c r="E99" s="69"/>
      <c r="F99" s="70"/>
      <c r="G99" s="53" t="s">
        <v>182</v>
      </c>
      <c r="H99" s="53" t="s">
        <v>183</v>
      </c>
      <c r="I99" s="53" t="s">
        <v>184</v>
      </c>
      <c r="J99" s="53" t="s">
        <v>185</v>
      </c>
      <c r="K99" s="53" t="s">
        <v>186</v>
      </c>
      <c r="L99" s="53" t="s">
        <v>187</v>
      </c>
      <c r="M99" s="53" t="s">
        <v>188</v>
      </c>
      <c r="N99" s="53" t="s">
        <v>189</v>
      </c>
      <c r="O99" s="53" t="s">
        <v>56</v>
      </c>
      <c r="P99" s="53" t="s">
        <v>190</v>
      </c>
      <c r="Q99" s="58" t="s">
        <v>191</v>
      </c>
      <c r="R99" s="58" t="s">
        <v>192</v>
      </c>
      <c r="S99" s="66"/>
    </row>
    <row r="100" spans="1:19" ht="16">
      <c r="A100" s="14">
        <v>5</v>
      </c>
      <c r="B100" s="14">
        <v>1</v>
      </c>
      <c r="C100" s="92" t="s">
        <v>205</v>
      </c>
      <c r="D100" s="63"/>
      <c r="E100" s="91" t="s">
        <v>206</v>
      </c>
      <c r="F100" s="68"/>
      <c r="G100" s="23">
        <v>4491</v>
      </c>
      <c r="H100" s="23">
        <v>4471</v>
      </c>
      <c r="I100" s="23">
        <v>4478</v>
      </c>
      <c r="J100" s="23">
        <v>4510</v>
      </c>
      <c r="K100" s="23">
        <v>4571</v>
      </c>
      <c r="L100" s="23">
        <v>4620</v>
      </c>
      <c r="M100" s="23">
        <v>4659</v>
      </c>
      <c r="N100" s="23">
        <v>5154</v>
      </c>
      <c r="O100" s="23">
        <v>5560</v>
      </c>
      <c r="P100" s="23">
        <v>5691</v>
      </c>
      <c r="Q100" s="59"/>
      <c r="R100" s="59"/>
      <c r="S100" s="60"/>
    </row>
    <row r="101" spans="1:19" ht="16">
      <c r="A101" s="14">
        <v>5</v>
      </c>
      <c r="B101" s="14">
        <v>2</v>
      </c>
      <c r="C101" s="92" t="s">
        <v>207</v>
      </c>
      <c r="D101" s="63"/>
      <c r="E101" s="69"/>
      <c r="F101" s="70"/>
      <c r="G101" s="23">
        <v>5500</v>
      </c>
      <c r="H101" s="23">
        <v>5500</v>
      </c>
      <c r="I101" s="23">
        <v>5500</v>
      </c>
      <c r="J101" s="23">
        <v>5500</v>
      </c>
      <c r="K101" s="23">
        <v>6500</v>
      </c>
      <c r="L101" s="23">
        <v>7500</v>
      </c>
      <c r="M101" s="23">
        <v>7500</v>
      </c>
      <c r="N101" s="23">
        <v>7300</v>
      </c>
      <c r="O101" s="23">
        <v>7300</v>
      </c>
      <c r="P101" s="23">
        <v>7800</v>
      </c>
      <c r="Q101" s="59"/>
      <c r="R101" s="59"/>
      <c r="S101" s="60"/>
    </row>
    <row r="102" spans="1:19" ht="16">
      <c r="A102" s="9"/>
      <c r="B102" s="9"/>
      <c r="C102" s="64" t="s">
        <v>208</v>
      </c>
      <c r="D102" s="62"/>
      <c r="E102" s="62"/>
      <c r="F102" s="63"/>
      <c r="G102" s="43">
        <f t="shared" ref="G102:P102" si="6">IF(OR(G100=0,G101=0),"",G101/G100-1)</f>
        <v>0.22467156535292809</v>
      </c>
      <c r="H102" s="43">
        <f t="shared" si="6"/>
        <v>0.23014985461865356</v>
      </c>
      <c r="I102" s="43">
        <f t="shared" si="6"/>
        <v>0.22822688700312632</v>
      </c>
      <c r="J102" s="43">
        <f t="shared" si="6"/>
        <v>0.21951219512195119</v>
      </c>
      <c r="K102" s="43">
        <f t="shared" si="6"/>
        <v>0.42200831327936994</v>
      </c>
      <c r="L102" s="43">
        <f t="shared" si="6"/>
        <v>0.62337662337662336</v>
      </c>
      <c r="M102" s="43">
        <f t="shared" si="6"/>
        <v>0.60978750804893744</v>
      </c>
      <c r="N102" s="43">
        <f t="shared" si="6"/>
        <v>0.4163756305781916</v>
      </c>
      <c r="O102" s="43">
        <f t="shared" si="6"/>
        <v>0.31294964028776984</v>
      </c>
      <c r="P102" s="43">
        <f t="shared" si="6"/>
        <v>0.37058513442277285</v>
      </c>
      <c r="Q102" s="43"/>
      <c r="R102" s="43"/>
      <c r="S102" s="60"/>
    </row>
    <row r="103" spans="1:19" ht="13">
      <c r="A103" s="10"/>
      <c r="B103" s="10"/>
      <c r="C103" s="10"/>
      <c r="D103" s="10"/>
      <c r="E103" s="10"/>
      <c r="F103" s="10"/>
      <c r="G103" s="10"/>
      <c r="H103" s="10"/>
      <c r="I103" s="10"/>
      <c r="J103" s="10"/>
      <c r="K103" s="10"/>
      <c r="L103" s="10"/>
      <c r="M103" s="10"/>
      <c r="N103" s="10"/>
      <c r="O103" s="10"/>
      <c r="P103" s="10"/>
    </row>
    <row r="104" spans="1:19" ht="13">
      <c r="A104" s="10"/>
      <c r="B104" s="10"/>
      <c r="C104" s="10"/>
      <c r="D104" s="10"/>
      <c r="E104" s="10"/>
      <c r="F104" s="10"/>
      <c r="G104" s="10"/>
      <c r="H104" s="10"/>
      <c r="I104" s="10"/>
      <c r="J104" s="10"/>
      <c r="K104" s="10"/>
      <c r="L104" s="10"/>
      <c r="M104" s="10"/>
      <c r="N104" s="10"/>
      <c r="O104" s="10"/>
      <c r="P104" s="10"/>
    </row>
    <row r="105" spans="1:19" ht="13">
      <c r="A105" s="10"/>
      <c r="B105" s="10"/>
      <c r="C105" s="10"/>
      <c r="D105" s="10"/>
      <c r="E105" s="10"/>
      <c r="F105" s="10"/>
      <c r="G105" s="10"/>
      <c r="H105" s="10"/>
      <c r="I105" s="10"/>
      <c r="J105" s="10"/>
      <c r="K105" s="10"/>
      <c r="L105" s="10"/>
      <c r="M105" s="10"/>
      <c r="N105" s="10"/>
      <c r="O105" s="10"/>
      <c r="P105" s="10"/>
    </row>
    <row r="106" spans="1:19" ht="13">
      <c r="A106" s="10"/>
      <c r="B106" s="10"/>
      <c r="C106" s="10"/>
      <c r="D106" s="10"/>
      <c r="E106" s="10"/>
      <c r="F106" s="10"/>
      <c r="G106" s="10"/>
      <c r="H106" s="10"/>
      <c r="I106" s="10"/>
      <c r="J106" s="10"/>
      <c r="K106" s="10"/>
      <c r="L106" s="10"/>
      <c r="M106" s="10"/>
      <c r="N106" s="10"/>
      <c r="O106" s="10"/>
      <c r="P106" s="10"/>
    </row>
    <row r="107" spans="1:19" ht="13">
      <c r="A107" s="10"/>
      <c r="B107" s="10"/>
      <c r="C107" s="10"/>
      <c r="D107" s="10"/>
      <c r="E107" s="10"/>
      <c r="F107" s="10"/>
      <c r="G107" s="10"/>
      <c r="H107" s="10"/>
      <c r="I107" s="10"/>
      <c r="J107" s="10"/>
      <c r="K107" s="10"/>
      <c r="L107" s="10"/>
      <c r="M107" s="10"/>
      <c r="N107" s="10"/>
      <c r="O107" s="10"/>
      <c r="P107" s="10"/>
    </row>
    <row r="108" spans="1:19" ht="13">
      <c r="A108" s="10"/>
      <c r="B108" s="10"/>
      <c r="C108" s="10"/>
      <c r="D108" s="10"/>
      <c r="E108" s="10"/>
      <c r="F108" s="10"/>
      <c r="G108" s="10"/>
      <c r="H108" s="10"/>
      <c r="I108" s="10"/>
      <c r="J108" s="10"/>
      <c r="K108" s="10"/>
      <c r="L108" s="10"/>
      <c r="M108" s="10"/>
      <c r="N108" s="10"/>
      <c r="O108" s="10"/>
      <c r="P108" s="10"/>
    </row>
  </sheetData>
  <mergeCells count="102">
    <mergeCell ref="C33:F33"/>
    <mergeCell ref="G46:R46"/>
    <mergeCell ref="G51:R51"/>
    <mergeCell ref="B42:B43"/>
    <mergeCell ref="C46:C49"/>
    <mergeCell ref="D46:E46"/>
    <mergeCell ref="D47:E47"/>
    <mergeCell ref="D48:E48"/>
    <mergeCell ref="D49:E49"/>
    <mergeCell ref="D50:E50"/>
    <mergeCell ref="E24:E26"/>
    <mergeCell ref="E30:E31"/>
    <mergeCell ref="E11:E12"/>
    <mergeCell ref="F11:F12"/>
    <mergeCell ref="C13:C17"/>
    <mergeCell ref="E13:E14"/>
    <mergeCell ref="F13:F14"/>
    <mergeCell ref="F16:F17"/>
    <mergeCell ref="F18:F19"/>
    <mergeCell ref="C18:C20"/>
    <mergeCell ref="C21:C23"/>
    <mergeCell ref="D21:D23"/>
    <mergeCell ref="C24:C26"/>
    <mergeCell ref="C27:C31"/>
    <mergeCell ref="D27:D29"/>
    <mergeCell ref="A1:R1"/>
    <mergeCell ref="A2:R2"/>
    <mergeCell ref="G3:R3"/>
    <mergeCell ref="C5:C12"/>
    <mergeCell ref="D5:D7"/>
    <mergeCell ref="F5:F7"/>
    <mergeCell ref="D8:D9"/>
    <mergeCell ref="E16:E17"/>
    <mergeCell ref="E18:E19"/>
    <mergeCell ref="E90:F90"/>
    <mergeCell ref="S96:S99"/>
    <mergeCell ref="E91:F91"/>
    <mergeCell ref="E98:F99"/>
    <mergeCell ref="E100:F101"/>
    <mergeCell ref="C101:D101"/>
    <mergeCell ref="C102:F102"/>
    <mergeCell ref="A96:R96"/>
    <mergeCell ref="A97:R97"/>
    <mergeCell ref="A98:A99"/>
    <mergeCell ref="B98:B99"/>
    <mergeCell ref="C98:D99"/>
    <mergeCell ref="G98:R98"/>
    <mergeCell ref="C100:D100"/>
    <mergeCell ref="C87:D89"/>
    <mergeCell ref="A69:A71"/>
    <mergeCell ref="B69:B71"/>
    <mergeCell ref="C69:C71"/>
    <mergeCell ref="A72:A74"/>
    <mergeCell ref="B72:B74"/>
    <mergeCell ref="C72:C74"/>
    <mergeCell ref="A82:A83"/>
    <mergeCell ref="D74:F74"/>
    <mergeCell ref="D75:F75"/>
    <mergeCell ref="A81:R81"/>
    <mergeCell ref="C82:D83"/>
    <mergeCell ref="E82:F83"/>
    <mergeCell ref="G82:R82"/>
    <mergeCell ref="E84:F84"/>
    <mergeCell ref="E85:F85"/>
    <mergeCell ref="E86:F86"/>
    <mergeCell ref="E87:F87"/>
    <mergeCell ref="E88:F88"/>
    <mergeCell ref="E89:F89"/>
    <mergeCell ref="D69:F69"/>
    <mergeCell ref="D70:F70"/>
    <mergeCell ref="D71:F71"/>
    <mergeCell ref="D72:F72"/>
    <mergeCell ref="A46:B46"/>
    <mergeCell ref="A51:A53"/>
    <mergeCell ref="B51:B53"/>
    <mergeCell ref="C51:C53"/>
    <mergeCell ref="A66:A68"/>
    <mergeCell ref="B66:B68"/>
    <mergeCell ref="C66:C68"/>
    <mergeCell ref="B82:B83"/>
    <mergeCell ref="C84:D86"/>
    <mergeCell ref="D67:F67"/>
    <mergeCell ref="D68:F68"/>
    <mergeCell ref="D73:F73"/>
    <mergeCell ref="D65:F65"/>
    <mergeCell ref="D66:F66"/>
    <mergeCell ref="D54:F54"/>
    <mergeCell ref="D55:F55"/>
    <mergeCell ref="A62:R62"/>
    <mergeCell ref="A63:R63"/>
    <mergeCell ref="D64:F64"/>
    <mergeCell ref="G64:R64"/>
    <mergeCell ref="C59:D59"/>
    <mergeCell ref="A41:R41"/>
    <mergeCell ref="G42:R42"/>
    <mergeCell ref="C34:F34"/>
    <mergeCell ref="A40:R40"/>
    <mergeCell ref="A42:A43"/>
    <mergeCell ref="C42:C43"/>
    <mergeCell ref="D42:E43"/>
    <mergeCell ref="F42:F43"/>
    <mergeCell ref="D44:E4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27"/>
  <sheetViews>
    <sheetView workbookViewId="0"/>
  </sheetViews>
  <sheetFormatPr baseColWidth="10" defaultColWidth="12.6640625" defaultRowHeight="15.75" customHeight="1"/>
  <cols>
    <col min="2" max="2" width="19" customWidth="1"/>
    <col min="3" max="3" width="18" customWidth="1"/>
    <col min="4" max="4" width="16.33203125" customWidth="1"/>
    <col min="5" max="5" width="18.6640625" customWidth="1"/>
    <col min="6" max="6" width="21.1640625" customWidth="1"/>
    <col min="7" max="7" width="18" customWidth="1"/>
    <col min="8" max="8" width="15.83203125" customWidth="1"/>
    <col min="9" max="9" width="18.1640625" customWidth="1"/>
    <col min="10" max="10" width="19" customWidth="1"/>
    <col min="11" max="11" width="18" customWidth="1"/>
    <col min="12" max="12" width="19.33203125" customWidth="1"/>
    <col min="13" max="13" width="75.6640625" customWidth="1"/>
  </cols>
  <sheetData>
    <row r="1" spans="1:27" ht="15.75" customHeight="1">
      <c r="A1" s="84" t="s">
        <v>1</v>
      </c>
      <c r="B1" s="62"/>
      <c r="C1" s="62"/>
      <c r="D1" s="62"/>
      <c r="E1" s="62"/>
      <c r="F1" s="62"/>
      <c r="G1" s="62"/>
      <c r="H1" s="62"/>
      <c r="I1" s="63"/>
      <c r="J1" s="5"/>
      <c r="K1" s="5"/>
      <c r="L1" s="5"/>
      <c r="M1" s="8"/>
      <c r="N1" s="9"/>
      <c r="O1" s="9"/>
      <c r="P1" s="9"/>
      <c r="Q1" s="9"/>
      <c r="R1" s="9"/>
      <c r="S1" s="9"/>
      <c r="T1" s="9"/>
      <c r="U1" s="9"/>
      <c r="V1" s="9"/>
      <c r="W1" s="9"/>
      <c r="X1" s="9"/>
      <c r="Y1" s="10"/>
      <c r="Z1" s="10"/>
      <c r="AA1" s="10"/>
    </row>
    <row r="2" spans="1:27" ht="15.75" customHeight="1">
      <c r="A2" s="84" t="s">
        <v>29</v>
      </c>
      <c r="B2" s="62"/>
      <c r="C2" s="62"/>
      <c r="D2" s="62"/>
      <c r="E2" s="62"/>
      <c r="F2" s="62"/>
      <c r="G2" s="63"/>
      <c r="H2" s="84" t="s">
        <v>39</v>
      </c>
      <c r="I2" s="62"/>
      <c r="J2" s="62"/>
      <c r="K2" s="62"/>
      <c r="L2" s="63"/>
      <c r="M2" s="13"/>
      <c r="N2" s="9"/>
      <c r="O2" s="9"/>
      <c r="P2" s="9"/>
      <c r="Q2" s="9"/>
      <c r="R2" s="9"/>
      <c r="S2" s="9"/>
      <c r="T2" s="9"/>
      <c r="U2" s="9"/>
      <c r="V2" s="9"/>
      <c r="W2" s="9"/>
      <c r="X2" s="9"/>
      <c r="Y2" s="10"/>
      <c r="Z2" s="10"/>
      <c r="AA2" s="10"/>
    </row>
    <row r="3" spans="1:27" ht="15.75" customHeight="1">
      <c r="A3" s="16" t="s">
        <v>42</v>
      </c>
      <c r="B3" s="18" t="s">
        <v>45</v>
      </c>
      <c r="C3" s="18" t="s">
        <v>48</v>
      </c>
      <c r="D3" s="18" t="s">
        <v>50</v>
      </c>
      <c r="E3" s="16" t="s">
        <v>51</v>
      </c>
      <c r="F3" s="18" t="s">
        <v>53</v>
      </c>
      <c r="G3" s="18" t="s">
        <v>54</v>
      </c>
      <c r="H3" s="18" t="s">
        <v>45</v>
      </c>
      <c r="I3" s="18" t="s">
        <v>48</v>
      </c>
      <c r="J3" s="16" t="s">
        <v>55</v>
      </c>
      <c r="K3" s="16" t="s">
        <v>51</v>
      </c>
      <c r="L3" s="18" t="s">
        <v>53</v>
      </c>
      <c r="M3" s="20" t="s">
        <v>54</v>
      </c>
      <c r="N3" s="21" t="s">
        <v>57</v>
      </c>
      <c r="O3" s="9"/>
      <c r="P3" s="9"/>
      <c r="Q3" s="9"/>
      <c r="R3" s="9"/>
      <c r="S3" s="9"/>
      <c r="T3" s="9"/>
      <c r="U3" s="9"/>
      <c r="V3" s="9"/>
      <c r="W3" s="9"/>
      <c r="X3" s="9"/>
      <c r="Y3" s="9"/>
      <c r="Z3" s="10"/>
      <c r="AA3" s="10"/>
    </row>
    <row r="4" spans="1:27" ht="15.75" customHeight="1">
      <c r="A4" s="16" t="s">
        <v>12</v>
      </c>
      <c r="B4" s="5">
        <v>5.9</v>
      </c>
      <c r="C4" s="5"/>
      <c r="D4" s="5"/>
      <c r="E4" s="5"/>
      <c r="F4" s="5"/>
      <c r="G4" s="5"/>
      <c r="H4" s="5"/>
      <c r="I4" s="5"/>
      <c r="J4" s="5"/>
      <c r="K4" s="5"/>
      <c r="L4" s="5"/>
      <c r="M4" s="22" t="s">
        <v>60</v>
      </c>
      <c r="N4" s="9"/>
      <c r="O4" s="9"/>
      <c r="P4" s="9"/>
      <c r="Q4" s="9"/>
      <c r="R4" s="9"/>
      <c r="S4" s="9"/>
      <c r="T4" s="9"/>
      <c r="U4" s="9"/>
      <c r="V4" s="9"/>
      <c r="W4" s="9"/>
      <c r="X4" s="9"/>
      <c r="Y4" s="10"/>
      <c r="Z4" s="10"/>
      <c r="AA4" s="10"/>
    </row>
    <row r="5" spans="1:27" ht="15.75" customHeight="1">
      <c r="A5" s="16" t="s">
        <v>14</v>
      </c>
      <c r="B5" s="5">
        <v>6.4</v>
      </c>
      <c r="C5" s="5"/>
      <c r="D5" s="5"/>
      <c r="E5" s="5"/>
      <c r="F5" s="5"/>
      <c r="G5" s="5"/>
      <c r="H5" s="5"/>
      <c r="I5" s="5"/>
      <c r="J5" s="5"/>
      <c r="K5" s="5"/>
      <c r="L5" s="5"/>
      <c r="M5" s="22" t="s">
        <v>63</v>
      </c>
      <c r="N5" s="9"/>
      <c r="O5" s="9"/>
      <c r="P5" s="9"/>
      <c r="Q5" s="9"/>
      <c r="R5" s="9"/>
      <c r="S5" s="9"/>
      <c r="T5" s="9"/>
      <c r="U5" s="9"/>
      <c r="V5" s="9"/>
      <c r="W5" s="9"/>
      <c r="X5" s="9"/>
      <c r="Y5" s="10"/>
      <c r="Z5" s="10"/>
      <c r="AA5" s="10"/>
    </row>
    <row r="6" spans="1:27" ht="15.75" customHeight="1">
      <c r="A6" s="16" t="s">
        <v>64</v>
      </c>
      <c r="B6" s="5"/>
      <c r="C6" s="5"/>
      <c r="D6" s="24">
        <v>0.06</v>
      </c>
      <c r="E6" s="5"/>
      <c r="F6" s="24">
        <v>0.61</v>
      </c>
      <c r="G6" s="5"/>
      <c r="H6" s="5"/>
      <c r="I6" s="5"/>
      <c r="J6" s="5"/>
      <c r="K6" s="5"/>
      <c r="L6" s="5"/>
      <c r="M6" s="22" t="s">
        <v>65</v>
      </c>
      <c r="N6" s="9"/>
      <c r="O6" s="9"/>
      <c r="P6" s="9"/>
      <c r="Q6" s="9"/>
      <c r="R6" s="9"/>
      <c r="S6" s="9"/>
      <c r="T6" s="9"/>
      <c r="U6" s="9"/>
      <c r="V6" s="9"/>
      <c r="W6" s="9"/>
      <c r="X6" s="9"/>
      <c r="Y6" s="10"/>
      <c r="Z6" s="10"/>
      <c r="AA6" s="10"/>
    </row>
    <row r="7" spans="1:27" ht="15.75" customHeight="1">
      <c r="A7" s="16" t="s">
        <v>66</v>
      </c>
      <c r="B7" s="5"/>
      <c r="C7" s="5"/>
      <c r="D7" s="24">
        <v>5.3999999999999999E-2</v>
      </c>
      <c r="E7" s="5"/>
      <c r="F7" s="24">
        <v>0.9</v>
      </c>
      <c r="G7" s="5"/>
      <c r="H7" s="5"/>
      <c r="I7" s="5"/>
      <c r="J7" s="5"/>
      <c r="K7" s="5"/>
      <c r="L7" s="5"/>
      <c r="M7" s="22" t="s">
        <v>68</v>
      </c>
      <c r="N7" s="9"/>
      <c r="O7" s="9"/>
      <c r="P7" s="9"/>
      <c r="Q7" s="9"/>
      <c r="R7" s="9"/>
      <c r="S7" s="9"/>
      <c r="T7" s="9"/>
      <c r="U7" s="9"/>
      <c r="V7" s="9"/>
      <c r="W7" s="9"/>
      <c r="X7" s="9"/>
      <c r="Y7" s="10"/>
      <c r="Z7" s="10"/>
      <c r="AA7" s="10"/>
    </row>
    <row r="8" spans="1:27" ht="15.75" customHeight="1">
      <c r="A8" s="16" t="s">
        <v>69</v>
      </c>
      <c r="B8" s="5"/>
      <c r="C8" s="5"/>
      <c r="D8" s="24">
        <v>6.4000000000000001E-2</v>
      </c>
      <c r="E8" s="5"/>
      <c r="F8" s="24">
        <v>0.85</v>
      </c>
      <c r="G8" s="5"/>
      <c r="H8" s="5"/>
      <c r="I8" s="5"/>
      <c r="J8" s="5"/>
      <c r="K8" s="5"/>
      <c r="L8" s="5"/>
      <c r="M8" s="22" t="s">
        <v>68</v>
      </c>
      <c r="N8" s="9"/>
      <c r="O8" s="9"/>
      <c r="P8" s="9"/>
      <c r="Q8" s="9"/>
      <c r="R8" s="9"/>
      <c r="S8" s="9"/>
      <c r="T8" s="9"/>
      <c r="U8" s="9"/>
      <c r="V8" s="9"/>
      <c r="W8" s="9"/>
      <c r="X8" s="9"/>
      <c r="Y8" s="10"/>
      <c r="Z8" s="10"/>
      <c r="AA8" s="10"/>
    </row>
    <row r="9" spans="1:27" ht="15.75" customHeight="1">
      <c r="A9" s="16" t="s">
        <v>71</v>
      </c>
      <c r="B9" s="5">
        <v>33.299999999999997</v>
      </c>
      <c r="C9" s="5">
        <v>1.2</v>
      </c>
      <c r="D9" s="24">
        <v>3.6999999999999998E-2</v>
      </c>
      <c r="E9" s="5"/>
      <c r="F9" s="5"/>
      <c r="G9" s="5"/>
      <c r="H9" s="5"/>
      <c r="I9" s="5"/>
      <c r="J9" s="5"/>
      <c r="K9" s="5"/>
      <c r="L9" s="5"/>
      <c r="M9" s="22" t="s">
        <v>73</v>
      </c>
      <c r="N9" s="9"/>
      <c r="O9" s="9"/>
      <c r="P9" s="9"/>
      <c r="Q9" s="9"/>
      <c r="R9" s="9"/>
      <c r="S9" s="9"/>
      <c r="T9" s="9"/>
      <c r="U9" s="9"/>
      <c r="V9" s="9"/>
      <c r="W9" s="9"/>
      <c r="X9" s="9"/>
      <c r="Y9" s="10"/>
      <c r="Z9" s="10"/>
      <c r="AA9" s="10"/>
    </row>
    <row r="10" spans="1:27" ht="15.75" customHeight="1">
      <c r="A10" s="16" t="s">
        <v>76</v>
      </c>
      <c r="B10" s="5">
        <v>46</v>
      </c>
      <c r="C10" s="5">
        <v>1.8</v>
      </c>
      <c r="D10" s="24">
        <v>0.04</v>
      </c>
      <c r="E10" s="5">
        <v>1.6</v>
      </c>
      <c r="F10" s="24">
        <v>0.86</v>
      </c>
      <c r="G10" s="24">
        <v>3.4000000000000002E-2</v>
      </c>
      <c r="H10" s="5"/>
      <c r="I10" s="5"/>
      <c r="J10" s="5"/>
      <c r="K10" s="5"/>
      <c r="L10" s="5"/>
      <c r="M10" s="22" t="s">
        <v>77</v>
      </c>
      <c r="N10" s="9"/>
      <c r="O10" s="9"/>
      <c r="P10" s="9"/>
      <c r="Q10" s="9"/>
      <c r="R10" s="9"/>
      <c r="S10" s="9"/>
      <c r="T10" s="9"/>
      <c r="U10" s="9"/>
      <c r="V10" s="9"/>
      <c r="W10" s="9"/>
      <c r="X10" s="9"/>
      <c r="Y10" s="10"/>
      <c r="Z10" s="10"/>
      <c r="AA10" s="10"/>
    </row>
    <row r="11" spans="1:27" ht="15.75" customHeight="1">
      <c r="A11" s="16" t="s">
        <v>78</v>
      </c>
      <c r="B11" s="5">
        <v>82</v>
      </c>
      <c r="C11" s="5">
        <v>7.7</v>
      </c>
      <c r="D11" s="24">
        <v>9.4E-2</v>
      </c>
      <c r="E11" s="5"/>
      <c r="F11" s="5"/>
      <c r="G11" s="5"/>
      <c r="H11" s="5"/>
      <c r="I11" s="5"/>
      <c r="J11" s="5"/>
      <c r="K11" s="5"/>
      <c r="L11" s="5"/>
      <c r="M11" s="25" t="s">
        <v>79</v>
      </c>
      <c r="N11" s="9"/>
      <c r="O11" s="9"/>
      <c r="P11" s="9"/>
      <c r="Q11" s="9"/>
      <c r="R11" s="9"/>
      <c r="S11" s="9"/>
      <c r="T11" s="9"/>
      <c r="U11" s="9"/>
      <c r="V11" s="9"/>
      <c r="W11" s="9"/>
      <c r="X11" s="9"/>
      <c r="Y11" s="10"/>
      <c r="Z11" s="10"/>
      <c r="AA11" s="10"/>
    </row>
    <row r="12" spans="1:27" ht="15.75" customHeight="1">
      <c r="A12" s="16" t="s">
        <v>82</v>
      </c>
      <c r="B12" s="5">
        <v>208</v>
      </c>
      <c r="C12" s="5">
        <v>11.4</v>
      </c>
      <c r="D12" s="24">
        <v>5.5E-2</v>
      </c>
      <c r="E12" s="5"/>
      <c r="F12" s="5"/>
      <c r="G12" s="5"/>
      <c r="H12" s="5"/>
      <c r="I12" s="5"/>
      <c r="J12" s="5"/>
      <c r="K12" s="5"/>
      <c r="L12" s="5"/>
      <c r="M12" s="25" t="s">
        <v>84</v>
      </c>
      <c r="N12" s="9"/>
      <c r="O12" s="9"/>
      <c r="P12" s="9"/>
      <c r="Q12" s="9"/>
      <c r="R12" s="9"/>
      <c r="S12" s="9"/>
      <c r="T12" s="9"/>
      <c r="U12" s="9"/>
      <c r="V12" s="9"/>
      <c r="W12" s="9"/>
      <c r="X12" s="9"/>
      <c r="Y12" s="10"/>
      <c r="Z12" s="10"/>
      <c r="AA12" s="10"/>
    </row>
    <row r="13" spans="1:27" ht="15.75" customHeight="1">
      <c r="A13" s="16" t="s">
        <v>85</v>
      </c>
      <c r="B13" s="5">
        <v>218.2</v>
      </c>
      <c r="C13" s="5">
        <v>24.4</v>
      </c>
      <c r="D13" s="24">
        <v>0.112</v>
      </c>
      <c r="E13" s="5"/>
      <c r="F13" s="5"/>
      <c r="G13" s="5"/>
      <c r="H13" s="5"/>
      <c r="I13" s="5"/>
      <c r="J13" s="5"/>
      <c r="K13" s="5"/>
      <c r="L13" s="5"/>
      <c r="M13" s="25" t="s">
        <v>88</v>
      </c>
      <c r="N13" s="9"/>
      <c r="O13" s="9"/>
      <c r="P13" s="9"/>
      <c r="Q13" s="9"/>
      <c r="R13" s="9"/>
      <c r="S13" s="9"/>
      <c r="T13" s="9"/>
      <c r="U13" s="9"/>
      <c r="V13" s="9"/>
      <c r="W13" s="9"/>
      <c r="X13" s="9"/>
      <c r="Y13" s="10"/>
      <c r="Z13" s="10"/>
      <c r="AA13" s="10"/>
    </row>
    <row r="14" spans="1:27" ht="15.75" customHeight="1">
      <c r="A14" s="16" t="s">
        <v>89</v>
      </c>
      <c r="B14" s="5">
        <v>354.4</v>
      </c>
      <c r="C14" s="5">
        <v>50.1</v>
      </c>
      <c r="D14" s="24">
        <v>0.14099999999999999</v>
      </c>
      <c r="E14" s="5">
        <v>7.4</v>
      </c>
      <c r="F14" s="24">
        <v>0.14699999999999999</v>
      </c>
      <c r="G14" s="24">
        <v>2.1000000000000001E-2</v>
      </c>
      <c r="H14" s="5">
        <v>7.1</v>
      </c>
      <c r="I14" s="24">
        <v>0.02</v>
      </c>
      <c r="J14" s="5"/>
      <c r="K14" s="5"/>
      <c r="L14" s="5"/>
      <c r="M14" s="22" t="s">
        <v>90</v>
      </c>
      <c r="N14" s="9"/>
      <c r="O14" s="9"/>
      <c r="P14" s="9"/>
      <c r="Q14" s="9"/>
      <c r="R14" s="9"/>
      <c r="S14" s="9"/>
      <c r="T14" s="9"/>
      <c r="U14" s="9"/>
      <c r="V14" s="9"/>
      <c r="W14" s="9"/>
      <c r="X14" s="9"/>
      <c r="Y14" s="10"/>
      <c r="Z14" s="10"/>
      <c r="AA14" s="10"/>
    </row>
    <row r="15" spans="1:27" ht="15.75" customHeight="1">
      <c r="A15" s="16" t="s">
        <v>92</v>
      </c>
      <c r="B15" s="26">
        <v>1392.9</v>
      </c>
      <c r="C15" s="5"/>
      <c r="D15" s="5"/>
      <c r="E15" s="5"/>
      <c r="F15" s="5"/>
      <c r="G15" s="5"/>
      <c r="H15" s="5"/>
      <c r="I15" s="5"/>
      <c r="J15" s="5"/>
      <c r="K15" s="5"/>
      <c r="L15" s="5"/>
      <c r="M15" s="22" t="s">
        <v>95</v>
      </c>
      <c r="N15" s="9"/>
      <c r="O15" s="9"/>
      <c r="P15" s="9"/>
      <c r="Q15" s="9"/>
      <c r="R15" s="9"/>
      <c r="S15" s="9"/>
      <c r="T15" s="9"/>
      <c r="U15" s="9"/>
      <c r="V15" s="9"/>
      <c r="W15" s="9"/>
      <c r="X15" s="9"/>
      <c r="Y15" s="10"/>
      <c r="Z15" s="10"/>
      <c r="AA15" s="10"/>
    </row>
    <row r="16" spans="1:27" ht="15.75" customHeight="1">
      <c r="A16" s="16" t="s">
        <v>97</v>
      </c>
      <c r="B16" s="26">
        <v>2105</v>
      </c>
      <c r="C16" s="5">
        <v>172.2</v>
      </c>
      <c r="D16" s="24">
        <v>8.2000000000000003E-2</v>
      </c>
      <c r="E16" s="5"/>
      <c r="F16" s="5"/>
      <c r="G16" s="5"/>
      <c r="H16" s="5">
        <v>49.1</v>
      </c>
      <c r="I16" s="24">
        <v>2.3E-2</v>
      </c>
      <c r="J16" s="5"/>
      <c r="K16" s="5"/>
      <c r="L16" s="5"/>
      <c r="M16" s="22" t="s">
        <v>98</v>
      </c>
      <c r="N16" s="9"/>
      <c r="O16" s="9"/>
      <c r="P16" s="9"/>
      <c r="Q16" s="9"/>
      <c r="R16" s="9"/>
      <c r="S16" s="9"/>
      <c r="T16" s="9"/>
      <c r="U16" s="9"/>
      <c r="V16" s="9"/>
      <c r="W16" s="9"/>
      <c r="X16" s="9"/>
      <c r="Y16" s="10"/>
      <c r="Z16" s="10"/>
      <c r="AA16" s="10"/>
    </row>
    <row r="17" spans="1:27" ht="15.75" customHeight="1">
      <c r="A17" s="16" t="s">
        <v>31</v>
      </c>
      <c r="B17" s="26">
        <v>4172</v>
      </c>
      <c r="C17" s="5"/>
      <c r="D17" s="5"/>
      <c r="E17" s="5"/>
      <c r="F17" s="5"/>
      <c r="G17" s="5"/>
      <c r="H17" s="5">
        <v>255</v>
      </c>
      <c r="I17" s="24">
        <v>6.0999999999999999E-2</v>
      </c>
      <c r="J17" s="5"/>
      <c r="K17" s="5"/>
      <c r="L17" s="5"/>
      <c r="M17" s="22" t="s">
        <v>100</v>
      </c>
      <c r="N17" s="9"/>
      <c r="O17" s="9"/>
      <c r="P17" s="9"/>
      <c r="Q17" s="9"/>
      <c r="R17" s="9"/>
      <c r="S17" s="9"/>
      <c r="T17" s="9"/>
      <c r="U17" s="9"/>
      <c r="V17" s="9"/>
      <c r="W17" s="9"/>
      <c r="X17" s="9"/>
      <c r="Y17" s="10"/>
      <c r="Z17" s="10"/>
      <c r="AA17" s="10"/>
    </row>
    <row r="18" spans="1:27" ht="15.75" customHeight="1">
      <c r="A18" s="16" t="s">
        <v>34</v>
      </c>
      <c r="B18" s="26">
        <v>7000</v>
      </c>
      <c r="C18" s="5"/>
      <c r="D18" s="5"/>
      <c r="E18" s="5"/>
      <c r="F18" s="5"/>
      <c r="G18" s="5"/>
      <c r="H18" s="5"/>
      <c r="I18" s="5"/>
      <c r="J18" s="5"/>
      <c r="K18" s="5"/>
      <c r="L18" s="5"/>
      <c r="M18" s="22" t="s">
        <v>102</v>
      </c>
      <c r="N18" s="9"/>
      <c r="O18" s="9"/>
      <c r="P18" s="9"/>
      <c r="Q18" s="9"/>
      <c r="R18" s="9"/>
      <c r="S18" s="9"/>
      <c r="T18" s="9"/>
      <c r="U18" s="9"/>
      <c r="V18" s="9"/>
      <c r="W18" s="9"/>
      <c r="X18" s="9"/>
      <c r="Y18" s="10"/>
      <c r="Z18" s="10"/>
      <c r="AA18" s="10"/>
    </row>
    <row r="19" spans="1:27" ht="15.75" customHeight="1">
      <c r="A19" s="8"/>
      <c r="B19" s="8"/>
      <c r="C19" s="8"/>
      <c r="D19" s="8"/>
      <c r="E19" s="8"/>
      <c r="F19" s="8"/>
      <c r="G19" s="8"/>
      <c r="H19" s="8"/>
      <c r="I19" s="8"/>
      <c r="J19" s="8"/>
      <c r="K19" s="8"/>
      <c r="L19" s="8"/>
      <c r="M19" s="8"/>
      <c r="N19" s="9"/>
      <c r="O19" s="9"/>
      <c r="P19" s="9"/>
      <c r="Q19" s="9"/>
      <c r="R19" s="9"/>
      <c r="S19" s="9"/>
      <c r="T19" s="9"/>
      <c r="U19" s="9"/>
      <c r="V19" s="9"/>
      <c r="W19" s="9"/>
      <c r="X19" s="9"/>
      <c r="Y19" s="10"/>
      <c r="Z19" s="10"/>
      <c r="AA19" s="10"/>
    </row>
    <row r="20" spans="1:27" ht="15.75" customHeight="1">
      <c r="A20" s="8"/>
      <c r="B20" s="8"/>
      <c r="C20" s="8"/>
      <c r="D20" s="8"/>
      <c r="E20" s="8"/>
      <c r="F20" s="8"/>
      <c r="G20" s="8"/>
      <c r="H20" s="8"/>
      <c r="I20" s="8"/>
      <c r="J20" s="8"/>
      <c r="K20" s="8"/>
      <c r="L20" s="8"/>
      <c r="M20" s="8"/>
      <c r="N20" s="9"/>
      <c r="O20" s="9"/>
      <c r="P20" s="9"/>
      <c r="Q20" s="9"/>
      <c r="R20" s="9"/>
      <c r="S20" s="9"/>
      <c r="T20" s="9"/>
      <c r="U20" s="9"/>
      <c r="V20" s="9"/>
      <c r="W20" s="9"/>
      <c r="X20" s="9"/>
      <c r="Y20" s="10"/>
      <c r="Z20" s="10"/>
      <c r="AA20" s="10"/>
    </row>
    <row r="21" spans="1:27" ht="15.75" customHeight="1">
      <c r="A21" s="8"/>
      <c r="B21" s="8"/>
      <c r="C21" s="8"/>
      <c r="D21" s="8"/>
      <c r="E21" s="8"/>
      <c r="F21" s="8"/>
      <c r="G21" s="8"/>
      <c r="H21" s="8"/>
      <c r="I21" s="8"/>
      <c r="J21" s="8"/>
      <c r="K21" s="8"/>
      <c r="L21" s="8"/>
      <c r="M21" s="8"/>
      <c r="N21" s="9"/>
      <c r="O21" s="9"/>
      <c r="P21" s="9"/>
      <c r="Q21" s="9"/>
      <c r="R21" s="9"/>
      <c r="S21" s="9"/>
      <c r="T21" s="9"/>
      <c r="U21" s="9"/>
      <c r="V21" s="9"/>
      <c r="W21" s="9"/>
      <c r="X21" s="9"/>
      <c r="Y21" s="10"/>
      <c r="Z21" s="10"/>
      <c r="AA21" s="10"/>
    </row>
    <row r="22" spans="1:27" ht="15.75" customHeight="1">
      <c r="A22" s="8"/>
      <c r="B22" s="8"/>
      <c r="C22" s="8"/>
      <c r="D22" s="8"/>
      <c r="E22" s="8"/>
      <c r="F22" s="8"/>
      <c r="G22" s="8"/>
      <c r="H22" s="8"/>
      <c r="I22" s="8"/>
      <c r="J22" s="8"/>
      <c r="K22" s="8"/>
      <c r="L22" s="8"/>
      <c r="M22" s="8"/>
      <c r="N22" s="9"/>
      <c r="O22" s="9"/>
      <c r="P22" s="9"/>
      <c r="Q22" s="9"/>
      <c r="R22" s="9"/>
      <c r="S22" s="9"/>
      <c r="T22" s="9"/>
      <c r="U22" s="9"/>
      <c r="V22" s="9"/>
      <c r="W22" s="9"/>
      <c r="X22" s="9"/>
      <c r="Y22" s="10"/>
      <c r="Z22" s="10"/>
      <c r="AA22" s="10"/>
    </row>
    <row r="23" spans="1:27" ht="15.75" customHeight="1">
      <c r="A23" s="98" t="s">
        <v>108</v>
      </c>
      <c r="B23" s="75"/>
      <c r="C23" s="75"/>
      <c r="D23" s="75"/>
      <c r="E23" s="8"/>
      <c r="F23" s="8"/>
      <c r="G23" s="8"/>
      <c r="H23" s="8"/>
      <c r="I23" s="8"/>
      <c r="J23" s="8"/>
      <c r="K23" s="8"/>
      <c r="L23" s="8"/>
      <c r="M23" s="8"/>
      <c r="N23" s="9"/>
      <c r="O23" s="9"/>
      <c r="P23" s="9"/>
      <c r="Q23" s="9"/>
      <c r="R23" s="9"/>
      <c r="S23" s="9"/>
      <c r="T23" s="9"/>
      <c r="U23" s="9"/>
      <c r="V23" s="9"/>
      <c r="W23" s="9"/>
      <c r="X23" s="9"/>
      <c r="Y23" s="10"/>
      <c r="Z23" s="10"/>
      <c r="AA23" s="10"/>
    </row>
    <row r="24" spans="1:27" ht="15.75" customHeight="1">
      <c r="A24" s="99" t="s">
        <v>109</v>
      </c>
      <c r="B24" s="75"/>
      <c r="C24" s="75"/>
      <c r="D24" s="75"/>
      <c r="E24" s="75"/>
      <c r="F24" s="75"/>
      <c r="G24" s="75"/>
      <c r="H24" s="75"/>
      <c r="I24" s="75"/>
      <c r="J24" s="75"/>
      <c r="K24" s="8"/>
      <c r="L24" s="8"/>
      <c r="M24" s="8"/>
      <c r="N24" s="9"/>
      <c r="O24" s="9"/>
      <c r="P24" s="9"/>
      <c r="Q24" s="9"/>
      <c r="R24" s="9"/>
      <c r="S24" s="9"/>
      <c r="T24" s="9"/>
      <c r="U24" s="9"/>
      <c r="V24" s="9"/>
      <c r="W24" s="9"/>
      <c r="X24" s="9"/>
      <c r="Y24" s="10"/>
      <c r="Z24" s="10"/>
      <c r="AA24" s="10"/>
    </row>
    <row r="25" spans="1:27" ht="15.75" customHeight="1">
      <c r="A25" s="99" t="s">
        <v>110</v>
      </c>
      <c r="B25" s="75"/>
      <c r="C25" s="75"/>
      <c r="D25" s="75"/>
      <c r="E25" s="75"/>
      <c r="F25" s="75"/>
      <c r="G25" s="75"/>
      <c r="H25" s="75"/>
      <c r="I25" s="75"/>
      <c r="J25" s="75"/>
      <c r="K25" s="8"/>
      <c r="L25" s="8"/>
      <c r="M25" s="8"/>
      <c r="N25" s="9"/>
      <c r="O25" s="9"/>
      <c r="P25" s="9"/>
      <c r="Q25" s="9"/>
      <c r="R25" s="9"/>
      <c r="S25" s="9"/>
      <c r="T25" s="9"/>
      <c r="U25" s="9"/>
      <c r="V25" s="9"/>
      <c r="W25" s="9"/>
      <c r="X25" s="9"/>
      <c r="Y25" s="10"/>
      <c r="Z25" s="10"/>
      <c r="AA25" s="10"/>
    </row>
    <row r="26" spans="1:27" ht="15.75" customHeight="1">
      <c r="A26" s="9"/>
      <c r="B26" s="9"/>
      <c r="C26" s="9"/>
      <c r="D26" s="9"/>
      <c r="E26" s="9"/>
      <c r="F26" s="9"/>
      <c r="G26" s="9"/>
      <c r="H26" s="9"/>
      <c r="I26" s="9"/>
      <c r="J26" s="9"/>
      <c r="K26" s="9"/>
      <c r="L26" s="9"/>
      <c r="M26" s="9"/>
      <c r="N26" s="9"/>
      <c r="O26" s="9"/>
      <c r="P26" s="9"/>
      <c r="Q26" s="9"/>
      <c r="R26" s="9"/>
      <c r="S26" s="9"/>
      <c r="T26" s="9"/>
      <c r="U26" s="9"/>
      <c r="V26" s="9"/>
      <c r="W26" s="9"/>
      <c r="X26" s="9"/>
      <c r="Y26" s="10"/>
      <c r="Z26" s="10"/>
      <c r="AA26" s="10"/>
    </row>
    <row r="27" spans="1:27" ht="15.75" customHeight="1">
      <c r="A27" s="9"/>
      <c r="B27" s="9"/>
      <c r="C27" s="9"/>
      <c r="D27" s="9"/>
      <c r="E27" s="9"/>
      <c r="F27" s="9"/>
      <c r="G27" s="9"/>
      <c r="H27" s="9"/>
      <c r="I27" s="9"/>
      <c r="J27" s="9"/>
      <c r="K27" s="9"/>
      <c r="L27" s="9"/>
      <c r="M27" s="9"/>
      <c r="N27" s="9"/>
      <c r="O27" s="9"/>
      <c r="P27" s="9"/>
      <c r="Q27" s="9"/>
      <c r="R27" s="9"/>
      <c r="S27" s="9"/>
      <c r="T27" s="9"/>
      <c r="U27" s="9"/>
      <c r="V27" s="9"/>
      <c r="W27" s="9"/>
      <c r="X27" s="9"/>
      <c r="Y27" s="10"/>
      <c r="Z27" s="10"/>
      <c r="AA27" s="10"/>
    </row>
  </sheetData>
  <mergeCells count="6">
    <mergeCell ref="A25:J25"/>
    <mergeCell ref="A1:I1"/>
    <mergeCell ref="A2:G2"/>
    <mergeCell ref="H2:L2"/>
    <mergeCell ref="A23:D23"/>
    <mergeCell ref="A24:J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27"/>
  <sheetViews>
    <sheetView workbookViewId="0"/>
  </sheetViews>
  <sheetFormatPr baseColWidth="10" defaultColWidth="12.6640625" defaultRowHeight="15.75" customHeight="1"/>
  <cols>
    <col min="1" max="1" width="67.1640625" customWidth="1"/>
    <col min="2" max="2" width="217.83203125" customWidth="1"/>
    <col min="3" max="3" width="60.33203125" customWidth="1"/>
    <col min="4" max="4" width="63.6640625" customWidth="1"/>
    <col min="5" max="5" width="42.1640625" customWidth="1"/>
  </cols>
  <sheetData>
    <row r="1" spans="1:3">
      <c r="A1" s="100" t="s">
        <v>0</v>
      </c>
      <c r="B1" s="62"/>
      <c r="C1" s="63"/>
    </row>
    <row r="2" spans="1:3">
      <c r="A2" s="1"/>
      <c r="B2" s="1"/>
      <c r="C2" s="1"/>
    </row>
    <row r="3" spans="1:3">
      <c r="A3" s="2" t="s">
        <v>3</v>
      </c>
      <c r="B3" s="1"/>
      <c r="C3" s="1"/>
    </row>
    <row r="4" spans="1:3">
      <c r="A4" s="1" t="s">
        <v>4</v>
      </c>
      <c r="B4" s="3">
        <v>65.400000000000006</v>
      </c>
      <c r="C4" s="1" t="s">
        <v>5</v>
      </c>
    </row>
    <row r="5" spans="1:3">
      <c r="A5" s="1" t="s">
        <v>6</v>
      </c>
      <c r="B5" s="4">
        <v>0.751</v>
      </c>
      <c r="C5" s="1" t="s">
        <v>7</v>
      </c>
    </row>
    <row r="6" spans="1:3">
      <c r="A6" s="1" t="s">
        <v>8</v>
      </c>
      <c r="B6" s="3">
        <v>49.1</v>
      </c>
      <c r="C6" s="1" t="s">
        <v>9</v>
      </c>
    </row>
    <row r="7" spans="1:3">
      <c r="A7" s="1"/>
      <c r="B7" s="1"/>
      <c r="C7" s="1"/>
    </row>
    <row r="8" spans="1:3">
      <c r="A8" s="6" t="s">
        <v>10</v>
      </c>
      <c r="B8" s="7"/>
      <c r="C8" s="1"/>
    </row>
    <row r="9" spans="1:3">
      <c r="A9" s="7" t="s">
        <v>12</v>
      </c>
      <c r="B9" s="7" t="s">
        <v>13</v>
      </c>
      <c r="C9" s="1"/>
    </row>
    <row r="10" spans="1:3">
      <c r="A10" s="7" t="s">
        <v>14</v>
      </c>
      <c r="B10" s="7" t="s">
        <v>15</v>
      </c>
      <c r="C10" s="1"/>
    </row>
    <row r="11" spans="1:3">
      <c r="A11" s="7" t="s">
        <v>16</v>
      </c>
      <c r="B11" s="7" t="s">
        <v>17</v>
      </c>
      <c r="C11" s="1"/>
    </row>
    <row r="12" spans="1:3">
      <c r="A12" s="7" t="s">
        <v>18</v>
      </c>
      <c r="B12" s="7" t="s">
        <v>19</v>
      </c>
      <c r="C12" s="1"/>
    </row>
    <row r="13" spans="1:3">
      <c r="A13" s="7" t="s">
        <v>21</v>
      </c>
      <c r="B13" s="7" t="s">
        <v>22</v>
      </c>
      <c r="C13" s="1"/>
    </row>
    <row r="14" spans="1:3">
      <c r="A14" s="7" t="s">
        <v>23</v>
      </c>
      <c r="B14" s="7" t="s">
        <v>24</v>
      </c>
      <c r="C14" s="1"/>
    </row>
    <row r="15" spans="1:3">
      <c r="A15" s="7" t="s">
        <v>26</v>
      </c>
      <c r="B15" s="7" t="s">
        <v>28</v>
      </c>
      <c r="C15" s="1"/>
    </row>
    <row r="16" spans="1:3">
      <c r="A16" s="7" t="s">
        <v>31</v>
      </c>
      <c r="B16" s="7" t="s">
        <v>32</v>
      </c>
      <c r="C16" s="1"/>
    </row>
    <row r="17" spans="1:3">
      <c r="A17" s="7" t="s">
        <v>34</v>
      </c>
      <c r="B17" s="7" t="s">
        <v>36</v>
      </c>
      <c r="C17" s="1"/>
    </row>
    <row r="18" spans="1:3">
      <c r="A18" s="7"/>
      <c r="B18" s="7"/>
      <c r="C18" s="1"/>
    </row>
    <row r="19" spans="1:3">
      <c r="A19" s="101" t="s">
        <v>38</v>
      </c>
      <c r="B19" s="63"/>
      <c r="C19" s="1"/>
    </row>
    <row r="20" spans="1:3">
      <c r="A20" s="12">
        <v>1</v>
      </c>
      <c r="B20" s="7" t="s">
        <v>40</v>
      </c>
      <c r="C20" s="1"/>
    </row>
    <row r="21" spans="1:3">
      <c r="A21" s="12">
        <v>2</v>
      </c>
      <c r="B21" s="15" t="s">
        <v>41</v>
      </c>
      <c r="C21" s="1"/>
    </row>
    <row r="22" spans="1:3">
      <c r="A22" s="7"/>
      <c r="B22" s="7" t="s">
        <v>43</v>
      </c>
      <c r="C22" s="1"/>
    </row>
    <row r="23" spans="1:3">
      <c r="A23" s="7"/>
      <c r="B23" s="7" t="s">
        <v>44</v>
      </c>
      <c r="C23" s="1"/>
    </row>
    <row r="24" spans="1:3">
      <c r="A24" s="7"/>
      <c r="B24" s="7" t="s">
        <v>46</v>
      </c>
      <c r="C24" s="1"/>
    </row>
    <row r="25" spans="1:3">
      <c r="A25" s="7"/>
      <c r="B25" s="7" t="s">
        <v>47</v>
      </c>
      <c r="C25" s="1"/>
    </row>
    <row r="26" spans="1:3">
      <c r="A26" s="7"/>
      <c r="B26" s="7" t="s">
        <v>49</v>
      </c>
      <c r="C26" s="1"/>
    </row>
    <row r="27" spans="1:3">
      <c r="A27" s="7"/>
      <c r="B27" s="7" t="s">
        <v>52</v>
      </c>
      <c r="C27" s="1"/>
    </row>
  </sheetData>
  <mergeCells count="2">
    <mergeCell ref="A1:C1"/>
    <mergeCell ref="A19:B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Juba Consumer Basket</vt:lpstr>
      <vt:lpstr>Annual Budget Data (Edu &amp; Agri)</vt:lpstr>
      <vt:lpstr>Annual Budget 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2026-10-21T06:50:58Z</dcterms:created>
  <dcterms:modified xsi:type="dcterms:W3CDTF">2026-10-21T06:51:00Z</dcterms:modified>
</cp:coreProperties>
</file>